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X:\PUB-O7090000\DB\2025 ajusté\SACA UAP 1 AJU 2025 FORMAT en cours\"/>
    </mc:Choice>
  </mc:AlternateContent>
  <xr:revisionPtr revIDLastSave="0" documentId="13_ncr:1_{AF1F4313-601A-40E0-838C-1710AC891630}" xr6:coauthVersionLast="47" xr6:coauthVersionMax="47" xr10:uidLastSave="{00000000-0000-0000-0000-000000000000}"/>
  <bookViews>
    <workbookView xWindow="-38508" yWindow="-108" windowWidth="38616" windowHeight="15696" tabRatio="585" xr2:uid="{00000000-000D-0000-FFFF-FFFF00000000}"/>
  </bookViews>
  <sheets>
    <sheet name="Recettes" sheetId="20" r:id="rId1"/>
    <sheet name="Dépenses" sheetId="21" r:id="rId2"/>
  </sheets>
  <definedNames>
    <definedName name="Details">#REF!</definedName>
    <definedName name="iiiiiiiiiiiiiiiiiiiii">#REF!</definedName>
    <definedName name="_xlnm.Print_Titles" localSheetId="1">Dépenses!$1:$10</definedName>
    <definedName name="_xlnm.Print_Titles" localSheetId="0">Recettes!$A:$H,Recettes!$1:$10</definedName>
    <definedName name="ooooooooooooooo">#REF!</definedName>
    <definedName name="ppppppppppppppp">#REF!</definedName>
    <definedName name="test">#REF!</definedName>
    <definedName name="test1">#REF!</definedName>
    <definedName name="_xlnm.Print_Area" localSheetId="1">Dépenses!$A$1:$N$60</definedName>
    <definedName name="_xlnm.Print_Area" localSheetId="0">Recettes!$A$1:$J$78</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2" i="20" l="1"/>
  <c r="J78" i="20" s="1"/>
  <c r="I72" i="20"/>
  <c r="I78" i="20" s="1"/>
  <c r="J65" i="20"/>
  <c r="I65" i="20"/>
  <c r="J57" i="20"/>
  <c r="I57" i="20"/>
  <c r="J45" i="20"/>
  <c r="J77" i="20" s="1"/>
  <c r="I45" i="20"/>
  <c r="J38" i="20"/>
  <c r="J76" i="20" s="1"/>
  <c r="I38" i="20"/>
  <c r="N53" i="21"/>
  <c r="N52" i="21"/>
  <c r="M52" i="21"/>
  <c r="M53" i="21" s="1"/>
  <c r="L52" i="21"/>
  <c r="L53" i="21" s="1"/>
  <c r="K52" i="21"/>
  <c r="K53" i="21" s="1"/>
  <c r="M38" i="21"/>
  <c r="M56" i="21" s="1"/>
  <c r="N37" i="21"/>
  <c r="N38" i="21" s="1"/>
  <c r="N56" i="21" s="1"/>
  <c r="M37" i="21"/>
  <c r="M59" i="21" s="1"/>
  <c r="L37" i="21"/>
  <c r="L59" i="21" s="1"/>
  <c r="K37" i="21"/>
  <c r="K59" i="21" s="1"/>
  <c r="N30" i="21"/>
  <c r="N58" i="21" s="1"/>
  <c r="M30" i="21"/>
  <c r="M58" i="21" s="1"/>
  <c r="L30" i="21"/>
  <c r="K30" i="21"/>
  <c r="L58" i="21" l="1"/>
  <c r="K58" i="21"/>
  <c r="L38" i="21"/>
  <c r="K38" i="21"/>
  <c r="K56" i="21" s="1"/>
  <c r="I77" i="20"/>
  <c r="I76" i="20"/>
  <c r="J73" i="20"/>
  <c r="I46" i="20"/>
  <c r="J46" i="20"/>
  <c r="J75" i="20" s="1"/>
  <c r="I73" i="20"/>
  <c r="L56" i="21"/>
  <c r="N59" i="21"/>
  <c r="I75" i="20" l="1"/>
  <c r="H72" i="20" l="1"/>
  <c r="H78" i="20" s="1"/>
  <c r="H65" i="20"/>
  <c r="H57" i="20"/>
  <c r="J30" i="21"/>
  <c r="I30" i="21"/>
  <c r="H45" i="20"/>
  <c r="H77" i="20" l="1"/>
  <c r="H73" i="20"/>
  <c r="J37" i="21"/>
  <c r="I37" i="21"/>
  <c r="H38" i="20"/>
  <c r="H46" i="20" l="1"/>
  <c r="H75" i="20" s="1"/>
  <c r="H76" i="20"/>
  <c r="J52" i="21"/>
  <c r="J58" i="21" s="1"/>
  <c r="I52" i="21"/>
  <c r="I53" i="21" s="1"/>
  <c r="J59" i="21"/>
  <c r="I59" i="21"/>
  <c r="J53" i="21" l="1"/>
  <c r="I58" i="21"/>
  <c r="J38" i="21"/>
  <c r="I38" i="21"/>
  <c r="I56" i="21" s="1"/>
  <c r="J56" i="21" l="1"/>
</calcChain>
</file>

<file path=xl/sharedStrings.xml><?xml version="1.0" encoding="utf-8"?>
<sst xmlns="http://schemas.openxmlformats.org/spreadsheetml/2006/main" count="181" uniqueCount="100">
  <si>
    <t>A.B.</t>
  </si>
  <si>
    <t>PR</t>
  </si>
  <si>
    <t>DESIGNATION DES PRODUITS</t>
  </si>
  <si>
    <t>1-2</t>
  </si>
  <si>
    <t>n°</t>
  </si>
  <si>
    <t>3-4</t>
  </si>
  <si>
    <t>sec</t>
  </si>
  <si>
    <t>ord.</t>
  </si>
  <si>
    <t>TOTAL pour le programme 01</t>
  </si>
  <si>
    <t>TOTAL GENERAL DES RECETTES</t>
  </si>
  <si>
    <t>Total TITRE I - RECETTES COURANTES</t>
  </si>
  <si>
    <t>Total TITRE II - RECETTES DE CAPITAL</t>
  </si>
  <si>
    <t>Total TITRE III - PRODUITS D'EMPRUNTS</t>
  </si>
  <si>
    <t>TOTAUX GENERAUX DES DEPENSES</t>
  </si>
  <si>
    <t>Total TITRE I - DEPENSES COURANTES</t>
  </si>
  <si>
    <t>Total TITRE II - DEPENSES DE CAPITAL</t>
  </si>
  <si>
    <t>Rémunérations selon barème</t>
  </si>
  <si>
    <t>Titre I   DEPENSES COURANTES</t>
  </si>
  <si>
    <t>Cotisations et assurances patronales (ONSS)</t>
  </si>
  <si>
    <t>Cotisations pensions secteur public</t>
  </si>
  <si>
    <t>Titre II  DEPENSES EN CAPITAL</t>
  </si>
  <si>
    <t>Conventions de recherche</t>
  </si>
  <si>
    <t>Enquêtes</t>
  </si>
  <si>
    <t>Conventions de recherche, enquêtes et autres achats de services pour l'Observatoire de l'Emploi</t>
  </si>
  <si>
    <t>Conventions de recherche, enquêtes et autres achats de services pour l'Observatoire de la Mobilité</t>
  </si>
  <si>
    <t>Bourses doctorats IPRA</t>
  </si>
  <si>
    <t>Inter-fédéralisation</t>
  </si>
  <si>
    <t>Titre I   RECETTES COURANTES</t>
  </si>
  <si>
    <t>Produits résultant de conventions / prestations et de la vente de documents</t>
  </si>
  <si>
    <t>Exonération précompte professionnel pour le personnel scientifique</t>
  </si>
  <si>
    <t>Interventions des Institutions européennes dans le financement des études</t>
  </si>
  <si>
    <t>Dotation de fonctionnement à l'IWEPS</t>
  </si>
  <si>
    <t>Subsides à l'IWEPS pour missions spécifiques complémentaires au programme de recherche</t>
  </si>
  <si>
    <t>Subvention à l'IWEPS pour le financement du programme de travail de l'Observatoire de la Mobilité</t>
  </si>
  <si>
    <t>Subvention à l'IWEPS pour l'Observatoire interrégional de l'Emploi</t>
  </si>
  <si>
    <t xml:space="preserve">Programme 01 </t>
  </si>
  <si>
    <t xml:space="preserve">TOTAL pour le Titre I </t>
  </si>
  <si>
    <t>Budget de Fonctionnement</t>
  </si>
  <si>
    <t xml:space="preserve">TOTAL pour le Titre II </t>
  </si>
  <si>
    <t xml:space="preserve">Programme 02 </t>
  </si>
  <si>
    <t>Dépenses liées aux missions décrétales</t>
  </si>
  <si>
    <t>TOTAL pour le programme 02</t>
  </si>
  <si>
    <t>Recettes générales</t>
  </si>
  <si>
    <t>Institut wallon de l'évaluation, de la prospective et de la statistique</t>
  </si>
  <si>
    <t>Subventions Observatoire  Développement Territorial ODT</t>
  </si>
  <si>
    <t>LIBELLES</t>
  </si>
  <si>
    <t>Subside indicateurs pouvoirs locaux (ISADF gouvernance locale)</t>
  </si>
  <si>
    <t>Convention de collaboration AVIQ/IWEPS</t>
  </si>
  <si>
    <t>Titre II   RECETTES EN CAPITAL</t>
  </si>
  <si>
    <t>TOTAL pour le Titre II</t>
  </si>
  <si>
    <t>Ventes de matériel de transport</t>
  </si>
  <si>
    <t>Ventes d'autre matériel</t>
  </si>
  <si>
    <t>Code fct.</t>
  </si>
  <si>
    <t>C.E.</t>
  </si>
  <si>
    <t>C.L.</t>
  </si>
  <si>
    <r>
      <t>Recettes diverses et ventes de biens non amortissables</t>
    </r>
    <r>
      <rPr>
        <sz val="11"/>
        <color rgb="FFFF0000"/>
        <rFont val="Calibri"/>
        <family val="2"/>
        <scheme val="minor"/>
      </rPr>
      <t xml:space="preserve"> </t>
    </r>
  </si>
  <si>
    <t xml:space="preserve">Subvention à l'IWEPS pour enquête violences basées sur le genre en RW </t>
  </si>
  <si>
    <t xml:space="preserve">Programme 99 </t>
  </si>
  <si>
    <t>Plan de Relance de la Wallonie</t>
  </si>
  <si>
    <t>Titre III PRODUITS D'EMPRUNTS</t>
  </si>
  <si>
    <t>TOTAL pour le Titre III</t>
  </si>
  <si>
    <t>TOTAL pour le programme 99</t>
  </si>
  <si>
    <t>Avance régionale</t>
  </si>
  <si>
    <t xml:space="preserve">Produits des emprunts émis </t>
  </si>
  <si>
    <t xml:space="preserve">Accord de coopération RW-FWB Synergie Statistique </t>
  </si>
  <si>
    <t>Transfert de revenus au pouvoir institutionnel</t>
  </si>
  <si>
    <t>Remboursement du trop perçu sur subsides - RW</t>
  </si>
  <si>
    <t>Remboursement du trop perçu sur subsides - FWB</t>
  </si>
  <si>
    <t>Autres transferts de revenus du pouvoir fédéral</t>
  </si>
  <si>
    <t>Autres transferts de revenus des sociétés d'assurance</t>
  </si>
  <si>
    <t>Subvention à l'IWEPS pour Enquête ISADF</t>
  </si>
  <si>
    <t xml:space="preserve">Achats de matériel de transport (Voiture, vélo, etc.) </t>
  </si>
  <si>
    <t>Acquisitions d'autre matériel</t>
  </si>
  <si>
    <t>Impôts payés à des sous-secteurs du secteur des administrations publiques</t>
  </si>
  <si>
    <r>
      <t>Locations de bâtiments</t>
    </r>
    <r>
      <rPr>
        <strike/>
        <sz val="12"/>
        <rFont val="Times New Roman"/>
        <family val="1"/>
      </rPr>
      <t xml:space="preserve"> </t>
    </r>
  </si>
  <si>
    <t xml:space="preserve">Frais généraux informatiques (Licences, Bases de données, accès et petite matériel) </t>
  </si>
  <si>
    <t xml:space="preserve">Frais généraux liés aux bâtiments </t>
  </si>
  <si>
    <r>
      <t>Frais généraux liés aux activités et au fonctionnement de l'Institut</t>
    </r>
    <r>
      <rPr>
        <strike/>
        <sz val="12"/>
        <rFont val="Times New Roman"/>
        <family val="1"/>
      </rPr>
      <t xml:space="preserve"> </t>
    </r>
  </si>
  <si>
    <t xml:space="preserve">Autres avantages </t>
  </si>
  <si>
    <t xml:space="preserve">Autres éléments de la rémunération </t>
  </si>
  <si>
    <t xml:space="preserve">Crédits initiaux </t>
  </si>
  <si>
    <t>DO</t>
  </si>
  <si>
    <t>DE</t>
  </si>
  <si>
    <t>JE</t>
  </si>
  <si>
    <t>CO</t>
  </si>
  <si>
    <t>DA</t>
  </si>
  <si>
    <t>Min. ord.</t>
  </si>
  <si>
    <t>TITRE VII - ORGANISMES</t>
  </si>
  <si>
    <t>(En milliers EUR)</t>
  </si>
  <si>
    <t>Autres transferts de revenus des administrations de sécurité sociale</t>
  </si>
  <si>
    <t>Mettre en place la gouvernance du PRW (pilotage, communication, évaluation) - Interventions régionales (PRW 305)</t>
  </si>
  <si>
    <t>Mettre en place un observatoire du sans-abrisme - Interventions régionales (PRW 232)</t>
  </si>
  <si>
    <t>Développer des indicateurs de pilotage de la transition, et des actions de monitoring des objectifs de la Wallonie pour une « Société Bas-Carbone » - Renforcement du suivi des mesures du PACE via la mise en place d’un monitoring annuel - Interventions régionales (PRW 066)</t>
  </si>
  <si>
    <t>Développer des indicateurs de pilotage de la transition, en renforcement des rôles complémentaires de l'AWAC et de l'IWEPS sur les indicateurs climatiques, et des actions de monitoring des objectifs de la Wallonie pour une « Société Bas-Carbone » - Renforcement du suivi des mesures du PACE via la mise en place d’un monitoring annuel - Interventions régionales (PRW 066)</t>
  </si>
  <si>
    <t>Budget ajusté des dépenses pour l'année budgétaire 2025</t>
  </si>
  <si>
    <t>Ajustement</t>
  </si>
  <si>
    <t xml:space="preserve">Crédits ajustés 2025 </t>
  </si>
  <si>
    <t>Budget ajusté 2025</t>
  </si>
  <si>
    <t>Budget initial 2025</t>
  </si>
  <si>
    <t>Budget ajusté des recettes pour l'année budgétaire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</si>
</sst>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quot; &quot;;\ &quot;i&quot;"/>
    <numFmt numFmtId="167" formatCode="###,##0.0&quot; &quot;;\-\ ###,##0.0&quot; &quot;;0&quot;  &quot;"/>
    <numFmt numFmtId="168" formatCode="###,##0&quot; &quot;;\-###,##0&quot; &quot;;&quot;—  &quot;"/>
    <numFmt numFmtId="169" formatCode="_-* #,##0.00\ _€_-;\-* #,##0.00\ _€_-;_-* &quot;-&quot;??\ _€_-;_-@_-"/>
  </numFmts>
  <fonts count="26" x14ac:knownFonts="1">
    <font>
      <sz val="10"/>
      <name val="MS Sans Serif"/>
      <family val="2"/>
    </font>
    <font>
      <sz val="11"/>
      <color theme="1"/>
      <name val="Calibri"/>
      <family val="2"/>
      <scheme val="minor"/>
    </font>
    <font>
      <sz val="10"/>
      <name val="MS Sans Serif"/>
      <family val="2"/>
    </font>
    <font>
      <b/>
      <sz val="11"/>
      <color theme="1"/>
      <name val="Calibri"/>
      <family val="2"/>
      <scheme val="minor"/>
    </font>
    <font>
      <b/>
      <sz val="14"/>
      <color theme="1"/>
      <name val="Calibri"/>
      <family val="2"/>
      <scheme val="minor"/>
    </font>
    <font>
      <b/>
      <i/>
      <sz val="12"/>
      <color theme="1"/>
      <name val="Calibri"/>
      <family val="2"/>
      <scheme val="minor"/>
    </font>
    <font>
      <b/>
      <i/>
      <sz val="11"/>
      <name val="Times New Roman"/>
      <family val="1"/>
    </font>
    <font>
      <i/>
      <sz val="11"/>
      <name val="Times New Roman"/>
      <family val="1"/>
    </font>
    <font>
      <b/>
      <sz val="11"/>
      <name val="Times New Roman"/>
      <family val="1"/>
    </font>
    <font>
      <b/>
      <i/>
      <sz val="12"/>
      <name val="Times New Roman"/>
      <family val="1"/>
    </font>
    <font>
      <sz val="11"/>
      <name val="Times New Roman"/>
      <family val="1"/>
    </font>
    <font>
      <sz val="12"/>
      <name val="Times New Roman"/>
      <family val="1"/>
    </font>
    <font>
      <sz val="11"/>
      <color theme="1"/>
      <name val="Times New Roman"/>
      <family val="1"/>
    </font>
    <font>
      <b/>
      <i/>
      <sz val="14"/>
      <color theme="1"/>
      <name val="Times New Roman"/>
      <family val="1"/>
    </font>
    <font>
      <b/>
      <sz val="11"/>
      <color theme="1"/>
      <name val="Times New Roman"/>
      <family val="1"/>
    </font>
    <font>
      <b/>
      <sz val="12"/>
      <color theme="1"/>
      <name val="Times New Roman"/>
      <family val="1"/>
    </font>
    <font>
      <i/>
      <sz val="12"/>
      <color theme="1"/>
      <name val="Times New Roman"/>
      <family val="1"/>
    </font>
    <font>
      <b/>
      <sz val="12"/>
      <name val="Times New Roman"/>
      <family val="1"/>
    </font>
    <font>
      <b/>
      <i/>
      <sz val="11"/>
      <color theme="1"/>
      <name val="Times New Roman"/>
      <family val="1"/>
    </font>
    <font>
      <b/>
      <i/>
      <sz val="10"/>
      <name val="Times New Roman"/>
      <family val="1"/>
    </font>
    <font>
      <i/>
      <sz val="12"/>
      <name val="Times New Roman"/>
      <family val="1"/>
    </font>
    <font>
      <b/>
      <i/>
      <sz val="14"/>
      <name val="Times New Roman"/>
      <family val="1"/>
    </font>
    <font>
      <b/>
      <sz val="12"/>
      <name val="MS Sans Serif"/>
      <family val="2"/>
    </font>
    <font>
      <sz val="11"/>
      <color rgb="FFFF0000"/>
      <name val="Calibri"/>
      <family val="2"/>
      <scheme val="minor"/>
    </font>
    <font>
      <strike/>
      <sz val="12"/>
      <name val="Times New Roman"/>
      <family val="1"/>
    </font>
    <font>
      <b/>
      <i/>
      <sz val="12"/>
      <name val="Calibri"/>
      <family val="2"/>
      <scheme val="minor"/>
    </font>
  </fonts>
  <fills count="2">
    <fill>
      <patternFill patternType="none"/>
    </fill>
    <fill>
      <patternFill patternType="gray125"/>
    </fill>
  </fills>
  <borders count="34">
    <border>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style="medium">
        <color indexed="64"/>
      </right>
      <top style="thick">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style="thick">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auto="1"/>
      </left>
      <right style="medium">
        <color auto="1"/>
      </right>
      <top/>
      <bottom style="thick">
        <color indexed="64"/>
      </bottom>
      <diagonal/>
    </border>
    <border>
      <left style="thin">
        <color auto="1"/>
      </left>
      <right style="medium">
        <color auto="1"/>
      </right>
      <top style="thick">
        <color indexed="64"/>
      </top>
      <bottom/>
      <diagonal/>
    </border>
    <border>
      <left style="thin">
        <color auto="1"/>
      </left>
      <right style="medium">
        <color auto="1"/>
      </right>
      <top style="thin">
        <color indexed="64"/>
      </top>
      <bottom style="thin">
        <color indexed="64"/>
      </bottom>
      <diagonal/>
    </border>
  </borders>
  <cellStyleXfs count="4">
    <xf numFmtId="0" fontId="0" fillId="0" borderId="0"/>
    <xf numFmtId="0" fontId="2" fillId="0" borderId="0"/>
    <xf numFmtId="0" fontId="1" fillId="0" borderId="0"/>
    <xf numFmtId="169" fontId="1" fillId="0" borderId="0" applyFont="0" applyFill="0" applyBorder="0" applyAlignment="0" applyProtection="0"/>
  </cellStyleXfs>
  <cellXfs count="177">
    <xf numFmtId="0" fontId="0" fillId="0" borderId="0" xfId="0"/>
    <xf numFmtId="0" fontId="0" fillId="0" borderId="0" xfId="0" applyFill="1"/>
    <xf numFmtId="164" fontId="8" fillId="0" borderId="2" xfId="1" applyNumberFormat="1" applyFont="1" applyFill="1" applyBorder="1" applyAlignment="1">
      <alignment horizontal="centerContinuous"/>
    </xf>
    <xf numFmtId="164" fontId="8" fillId="0" borderId="5" xfId="1" applyNumberFormat="1" applyFont="1" applyFill="1" applyBorder="1" applyAlignment="1">
      <alignment horizontal="left"/>
    </xf>
    <xf numFmtId="164" fontId="8" fillId="0" borderId="13" xfId="1" applyNumberFormat="1" applyFont="1" applyFill="1" applyBorder="1" applyAlignment="1">
      <alignment horizontal="centerContinuous"/>
    </xf>
    <xf numFmtId="164" fontId="8" fillId="0" borderId="14" xfId="1" applyNumberFormat="1" applyFont="1" applyFill="1" applyBorder="1" applyAlignment="1">
      <alignment horizontal="left"/>
    </xf>
    <xf numFmtId="164" fontId="10" fillId="0" borderId="7" xfId="0" applyNumberFormat="1" applyFont="1" applyFill="1" applyBorder="1" applyAlignment="1">
      <alignment horizontal="center" vertical="top" wrapText="1"/>
    </xf>
    <xf numFmtId="164" fontId="10" fillId="0" borderId="8" xfId="0" applyNumberFormat="1" applyFont="1" applyFill="1" applyBorder="1" applyAlignment="1">
      <alignment horizontal="center" vertical="top" wrapText="1"/>
    </xf>
    <xf numFmtId="164" fontId="10" fillId="0" borderId="17" xfId="0" applyNumberFormat="1" applyFont="1" applyFill="1" applyBorder="1" applyAlignment="1">
      <alignment horizontal="center" vertical="top" wrapText="1"/>
    </xf>
    <xf numFmtId="164" fontId="10" fillId="0" borderId="9" xfId="0" applyNumberFormat="1" applyFont="1" applyFill="1" applyBorder="1" applyAlignment="1">
      <alignment horizontal="center" vertical="top" wrapText="1"/>
    </xf>
    <xf numFmtId="0" fontId="12" fillId="0" borderId="9" xfId="0" applyFont="1" applyFill="1" applyBorder="1" applyAlignment="1">
      <alignment vertical="top" wrapText="1"/>
    </xf>
    <xf numFmtId="0" fontId="14" fillId="0" borderId="12" xfId="0" applyFont="1" applyFill="1" applyBorder="1" applyAlignment="1">
      <alignment horizontal="center" vertical="top" wrapText="1"/>
    </xf>
    <xf numFmtId="0" fontId="15" fillId="0" borderId="12" xfId="0" applyFont="1" applyFill="1" applyBorder="1" applyAlignment="1">
      <alignment horizontal="center" vertical="top" wrapText="1"/>
    </xf>
    <xf numFmtId="164" fontId="10" fillId="0" borderId="6" xfId="0" applyNumberFormat="1" applyFont="1" applyFill="1" applyBorder="1" applyAlignment="1">
      <alignment horizontal="center" vertical="top" wrapText="1"/>
    </xf>
    <xf numFmtId="164" fontId="10" fillId="0" borderId="21" xfId="0" applyNumberFormat="1" applyFont="1" applyFill="1" applyBorder="1" applyAlignment="1">
      <alignment horizontal="center" vertical="top" wrapText="1"/>
    </xf>
    <xf numFmtId="164" fontId="10" fillId="0" borderId="22" xfId="0" applyNumberFormat="1" applyFont="1" applyFill="1" applyBorder="1" applyAlignment="1">
      <alignment horizontal="center" vertical="top" wrapText="1"/>
    </xf>
    <xf numFmtId="164" fontId="10" fillId="0" borderId="3" xfId="0" applyNumberFormat="1" applyFont="1" applyFill="1" applyBorder="1" applyAlignment="1">
      <alignment horizontal="center" vertical="top" wrapText="1"/>
    </xf>
    <xf numFmtId="0" fontId="18" fillId="0" borderId="0" xfId="0" applyFont="1" applyFill="1" applyBorder="1" applyAlignment="1">
      <alignment horizontal="right" vertical="top" wrapText="1"/>
    </xf>
    <xf numFmtId="164" fontId="10" fillId="0" borderId="23" xfId="0" applyNumberFormat="1" applyFont="1" applyFill="1" applyBorder="1" applyAlignment="1">
      <alignment horizontal="center" vertical="top" wrapText="1"/>
    </xf>
    <xf numFmtId="164" fontId="10" fillId="0" borderId="15" xfId="0" applyNumberFormat="1" applyFont="1" applyFill="1" applyBorder="1" applyAlignment="1">
      <alignment horizontal="center" vertical="top" wrapText="1"/>
    </xf>
    <xf numFmtId="164" fontId="10" fillId="0" borderId="24" xfId="0" applyNumberFormat="1" applyFont="1" applyFill="1" applyBorder="1" applyAlignment="1">
      <alignment horizontal="center" vertical="top" wrapText="1"/>
    </xf>
    <xf numFmtId="164" fontId="10" fillId="0" borderId="16" xfId="0" applyNumberFormat="1" applyFont="1" applyFill="1" applyBorder="1" applyAlignment="1">
      <alignment horizontal="center" vertical="top" wrapText="1"/>
    </xf>
    <xf numFmtId="0" fontId="18" fillId="0" borderId="15" xfId="0" applyFont="1" applyFill="1" applyBorder="1" applyAlignment="1">
      <alignment horizontal="right" vertical="top" wrapText="1"/>
    </xf>
    <xf numFmtId="166" fontId="19" fillId="0" borderId="7" xfId="1" applyNumberFormat="1" applyFont="1" applyFill="1" applyBorder="1" applyAlignment="1">
      <alignment horizontal="center" vertical="center"/>
    </xf>
    <xf numFmtId="166" fontId="6" fillId="0" borderId="18" xfId="1" applyNumberFormat="1" applyFont="1" applyFill="1" applyBorder="1" applyAlignment="1">
      <alignment horizontal="center" vertical="center"/>
    </xf>
    <xf numFmtId="0" fontId="9" fillId="0" borderId="0" xfId="1" applyFont="1" applyFill="1" applyBorder="1" applyAlignment="1">
      <alignment horizontal="center" vertical="center" wrapText="1"/>
    </xf>
    <xf numFmtId="164" fontId="8" fillId="0" borderId="4" xfId="1" applyNumberFormat="1" applyFont="1" applyFill="1" applyBorder="1" applyAlignment="1">
      <alignment horizontal="centerContinuous"/>
    </xf>
    <xf numFmtId="164" fontId="8" fillId="0" borderId="27" xfId="1" applyNumberFormat="1" applyFont="1" applyFill="1" applyBorder="1" applyAlignment="1">
      <alignment horizontal="centerContinuous"/>
    </xf>
    <xf numFmtId="166" fontId="20" fillId="0" borderId="7" xfId="1" applyNumberFormat="1" applyFont="1" applyFill="1" applyBorder="1" applyAlignment="1">
      <alignment horizontal="center" vertical="center"/>
    </xf>
    <xf numFmtId="0" fontId="9" fillId="0" borderId="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1"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11" fillId="0" borderId="0" xfId="1" applyFont="1" applyFill="1" applyBorder="1" applyAlignment="1">
      <alignment vertical="center" wrapText="1"/>
    </xf>
    <xf numFmtId="0" fontId="17" fillId="0" borderId="0" xfId="1" applyFont="1" applyFill="1" applyBorder="1" applyAlignment="1">
      <alignment horizontal="right" vertical="center" wrapText="1"/>
    </xf>
    <xf numFmtId="0" fontId="11" fillId="0" borderId="15" xfId="1" applyFont="1" applyFill="1" applyBorder="1" applyAlignment="1">
      <alignment vertical="center" wrapText="1"/>
    </xf>
    <xf numFmtId="0" fontId="21" fillId="0" borderId="0" xfId="1" applyFont="1" applyFill="1" applyBorder="1" applyAlignment="1">
      <alignment horizontal="center" vertical="center" wrapText="1"/>
    </xf>
    <xf numFmtId="0" fontId="13" fillId="0" borderId="12" xfId="0" applyFont="1" applyFill="1" applyBorder="1" applyAlignment="1">
      <alignment horizontal="center" vertical="top" wrapText="1"/>
    </xf>
    <xf numFmtId="0" fontId="14" fillId="0" borderId="12" xfId="0" applyFont="1" applyFill="1" applyBorder="1" applyAlignment="1">
      <alignment horizontal="right"/>
    </xf>
    <xf numFmtId="164" fontId="8" fillId="0" borderId="5" xfId="1" applyNumberFormat="1" applyFont="1" applyFill="1" applyBorder="1" applyAlignment="1">
      <alignment horizontal="centerContinuous"/>
    </xf>
    <xf numFmtId="164" fontId="8" fillId="0" borderId="14" xfId="1" applyNumberFormat="1" applyFont="1" applyFill="1" applyBorder="1" applyAlignment="1">
      <alignment horizontal="centerContinuous"/>
    </xf>
    <xf numFmtId="166" fontId="20" fillId="0" borderId="6" xfId="1" applyNumberFormat="1" applyFont="1" applyFill="1" applyBorder="1" applyAlignment="1">
      <alignment horizontal="center" vertical="center"/>
    </xf>
    <xf numFmtId="0" fontId="0" fillId="0" borderId="0" xfId="0"/>
    <xf numFmtId="0" fontId="0" fillId="0" borderId="0" xfId="0" applyFill="1"/>
    <xf numFmtId="164" fontId="10" fillId="0" borderId="18" xfId="0" applyNumberFormat="1" applyFont="1" applyFill="1" applyBorder="1" applyAlignment="1">
      <alignment horizontal="center" vertical="top" wrapText="1"/>
    </xf>
    <xf numFmtId="164" fontId="10" fillId="0" borderId="0" xfId="0" applyNumberFormat="1" applyFont="1" applyFill="1" applyBorder="1" applyAlignment="1">
      <alignment horizontal="center" vertical="top" wrapText="1"/>
    </xf>
    <xf numFmtId="164" fontId="10" fillId="0" borderId="19" xfId="0" applyNumberFormat="1" applyFont="1" applyFill="1" applyBorder="1" applyAlignment="1">
      <alignment horizontal="center" vertical="top" wrapText="1"/>
    </xf>
    <xf numFmtId="164" fontId="10" fillId="0" borderId="12" xfId="0" applyNumberFormat="1" applyFont="1" applyFill="1" applyBorder="1" applyAlignment="1">
      <alignment horizontal="center" vertical="top" wrapText="1"/>
    </xf>
    <xf numFmtId="0" fontId="12" fillId="0" borderId="12" xfId="0" applyFont="1" applyFill="1" applyBorder="1" applyAlignment="1">
      <alignment vertical="top" wrapText="1"/>
    </xf>
    <xf numFmtId="0" fontId="16" fillId="0" borderId="12" xfId="0" applyFont="1" applyFill="1" applyBorder="1" applyAlignment="1">
      <alignment horizontal="right" vertical="top" wrapText="1"/>
    </xf>
    <xf numFmtId="166" fontId="20" fillId="0" borderId="18" xfId="1" applyNumberFormat="1" applyFont="1" applyFill="1" applyBorder="1" applyAlignment="1">
      <alignment horizontal="center" vertical="center"/>
    </xf>
    <xf numFmtId="0" fontId="20" fillId="0" borderId="0" xfId="1" applyFont="1" applyFill="1" applyBorder="1" applyAlignment="1">
      <alignment horizontal="right" vertical="center" wrapText="1"/>
    </xf>
    <xf numFmtId="0" fontId="11" fillId="0" borderId="12" xfId="1" applyFont="1" applyFill="1" applyBorder="1" applyAlignment="1">
      <alignment horizontal="justify" vertical="center" wrapText="1"/>
    </xf>
    <xf numFmtId="0" fontId="18" fillId="0" borderId="22" xfId="0" applyFont="1" applyFill="1" applyBorder="1" applyAlignment="1">
      <alignment horizontal="right" vertical="top" wrapText="1"/>
    </xf>
    <xf numFmtId="0" fontId="0" fillId="0" borderId="0" xfId="0" applyAlignment="1">
      <alignment wrapText="1"/>
    </xf>
    <xf numFmtId="165" fontId="10" fillId="0" borderId="9" xfId="1" applyNumberFormat="1" applyFont="1" applyFill="1" applyBorder="1" applyAlignment="1">
      <alignment horizontal="center" vertical="top" wrapText="1"/>
    </xf>
    <xf numFmtId="165" fontId="10" fillId="0" borderId="12" xfId="1" applyNumberFormat="1" applyFont="1" applyFill="1" applyBorder="1" applyAlignment="1">
      <alignment horizontal="center" vertical="top" wrapText="1"/>
    </xf>
    <xf numFmtId="165" fontId="10" fillId="0" borderId="3" xfId="1" applyNumberFormat="1" applyFont="1" applyFill="1" applyBorder="1" applyAlignment="1">
      <alignment horizontal="center" vertical="top" wrapText="1"/>
    </xf>
    <xf numFmtId="165" fontId="10" fillId="0" borderId="16" xfId="1" applyNumberFormat="1" applyFont="1" applyFill="1" applyBorder="1" applyAlignment="1">
      <alignment horizontal="center" vertical="top" wrapText="1"/>
    </xf>
    <xf numFmtId="3" fontId="11" fillId="0" borderId="9" xfId="1" applyNumberFormat="1" applyFont="1" applyFill="1" applyBorder="1" applyAlignment="1">
      <alignment vertical="center" wrapText="1"/>
    </xf>
    <xf numFmtId="3" fontId="11" fillId="0" borderId="12" xfId="1" applyNumberFormat="1" applyFont="1" applyFill="1" applyBorder="1" applyAlignment="1">
      <alignment vertical="center" wrapText="1"/>
    </xf>
    <xf numFmtId="3" fontId="11" fillId="0" borderId="1" xfId="1" applyNumberFormat="1" applyFont="1" applyFill="1" applyBorder="1" applyAlignment="1">
      <alignment vertical="center" wrapText="1"/>
    </xf>
    <xf numFmtId="3" fontId="17" fillId="0" borderId="1" xfId="1" applyNumberFormat="1" applyFont="1" applyFill="1" applyBorder="1" applyAlignment="1">
      <alignment vertical="center" wrapText="1"/>
    </xf>
    <xf numFmtId="3" fontId="17" fillId="0" borderId="12" xfId="1" applyNumberFormat="1" applyFont="1" applyFill="1" applyBorder="1" applyAlignment="1">
      <alignment vertical="center" wrapText="1"/>
    </xf>
    <xf numFmtId="3" fontId="17" fillId="0" borderId="16" xfId="1" applyNumberFormat="1" applyFont="1" applyFill="1" applyBorder="1" applyAlignment="1">
      <alignment vertical="center" wrapText="1"/>
    </xf>
    <xf numFmtId="3" fontId="11" fillId="0" borderId="30" xfId="1" applyNumberFormat="1" applyFont="1" applyFill="1" applyBorder="1" applyAlignment="1">
      <alignment vertical="center" wrapText="1"/>
    </xf>
    <xf numFmtId="3" fontId="17" fillId="0" borderId="30" xfId="1" applyNumberFormat="1" applyFont="1" applyFill="1" applyBorder="1" applyAlignment="1">
      <alignment vertical="center" wrapText="1"/>
    </xf>
    <xf numFmtId="3" fontId="17" fillId="0" borderId="6" xfId="1" applyNumberFormat="1" applyFont="1" applyFill="1" applyBorder="1" applyAlignment="1">
      <alignment vertical="center" wrapText="1"/>
    </xf>
    <xf numFmtId="3" fontId="17" fillId="0" borderId="18" xfId="1" applyNumberFormat="1" applyFont="1" applyFill="1" applyBorder="1" applyAlignment="1">
      <alignment vertical="center" wrapText="1"/>
    </xf>
    <xf numFmtId="0" fontId="0" fillId="0" borderId="0" xfId="0" applyFill="1" applyAlignment="1">
      <alignment wrapText="1"/>
    </xf>
    <xf numFmtId="3" fontId="11" fillId="0" borderId="7" xfId="1" applyNumberFormat="1" applyFont="1" applyFill="1" applyBorder="1" applyAlignment="1">
      <alignment vertical="center" wrapText="1"/>
    </xf>
    <xf numFmtId="3" fontId="11" fillId="0" borderId="18" xfId="1" applyNumberFormat="1" applyFont="1" applyFill="1" applyBorder="1" applyAlignment="1">
      <alignment vertical="center" wrapText="1"/>
    </xf>
    <xf numFmtId="3" fontId="11" fillId="0" borderId="23" xfId="1" applyNumberFormat="1" applyFont="1" applyFill="1" applyBorder="1" applyAlignment="1">
      <alignment vertical="center" wrapText="1"/>
    </xf>
    <xf numFmtId="3" fontId="11" fillId="0" borderId="32" xfId="1" applyNumberFormat="1" applyFont="1" applyFill="1" applyBorder="1" applyAlignment="1">
      <alignment vertical="center" wrapText="1"/>
    </xf>
    <xf numFmtId="3" fontId="11" fillId="0" borderId="27" xfId="1" applyNumberFormat="1" applyFont="1" applyFill="1" applyBorder="1" applyAlignment="1">
      <alignment vertical="center" wrapText="1"/>
    </xf>
    <xf numFmtId="3" fontId="11" fillId="0" borderId="33" xfId="1" applyNumberFormat="1" applyFont="1" applyFill="1" applyBorder="1" applyAlignment="1">
      <alignment vertical="center" wrapText="1"/>
    </xf>
    <xf numFmtId="3" fontId="17" fillId="0" borderId="33" xfId="1" applyNumberFormat="1" applyFont="1" applyFill="1" applyBorder="1" applyAlignment="1">
      <alignment vertical="center" wrapText="1"/>
    </xf>
    <xf numFmtId="3" fontId="17" fillId="0" borderId="4" xfId="1" applyNumberFormat="1" applyFont="1" applyFill="1" applyBorder="1" applyAlignment="1">
      <alignment vertical="center" wrapText="1"/>
    </xf>
    <xf numFmtId="3" fontId="17" fillId="0" borderId="27" xfId="1" applyNumberFormat="1" applyFont="1" applyFill="1" applyBorder="1" applyAlignment="1">
      <alignment vertical="center" wrapText="1"/>
    </xf>
    <xf numFmtId="3" fontId="11" fillId="0" borderId="31" xfId="1" applyNumberFormat="1" applyFont="1" applyFill="1" applyBorder="1" applyAlignment="1">
      <alignment vertical="center" wrapText="1"/>
    </xf>
    <xf numFmtId="0" fontId="0" fillId="0" borderId="0" xfId="0" applyBorder="1" applyAlignment="1">
      <alignment wrapText="1"/>
    </xf>
    <xf numFmtId="3" fontId="11" fillId="0" borderId="18" xfId="1" applyNumberFormat="1" applyFont="1" applyFill="1" applyBorder="1" applyAlignment="1">
      <alignment vertical="top" wrapText="1"/>
    </xf>
    <xf numFmtId="3" fontId="11" fillId="0" borderId="27" xfId="1" applyNumberFormat="1" applyFont="1" applyFill="1" applyBorder="1" applyAlignment="1">
      <alignment vertical="top" wrapText="1"/>
    </xf>
    <xf numFmtId="164" fontId="11" fillId="0" borderId="12" xfId="0" applyNumberFormat="1" applyFont="1" applyFill="1" applyBorder="1" applyAlignment="1">
      <alignment horizontal="center" vertical="top" wrapText="1"/>
    </xf>
    <xf numFmtId="164" fontId="11" fillId="0" borderId="18" xfId="0" applyNumberFormat="1" applyFont="1" applyFill="1" applyBorder="1" applyAlignment="1">
      <alignment horizontal="center" vertical="top" wrapText="1"/>
    </xf>
    <xf numFmtId="164" fontId="11" fillId="0" borderId="0" xfId="0" applyNumberFormat="1" applyFont="1" applyFill="1" applyBorder="1" applyAlignment="1">
      <alignment horizontal="center" vertical="top" wrapText="1"/>
    </xf>
    <xf numFmtId="164" fontId="11" fillId="0" borderId="19" xfId="0" applyNumberFormat="1" applyFont="1" applyFill="1" applyBorder="1" applyAlignment="1">
      <alignment horizontal="center" vertical="top" wrapText="1"/>
    </xf>
    <xf numFmtId="165" fontId="11" fillId="0" borderId="12" xfId="1" applyNumberFormat="1" applyFont="1" applyFill="1" applyBorder="1" applyAlignment="1">
      <alignment horizontal="center" vertical="top" wrapText="1"/>
    </xf>
    <xf numFmtId="164" fontId="11" fillId="0" borderId="12" xfId="0" applyNumberFormat="1" applyFont="1" applyBorder="1" applyAlignment="1">
      <alignment horizontal="center" vertical="top" wrapText="1"/>
    </xf>
    <xf numFmtId="164" fontId="10" fillId="0" borderId="18" xfId="0" applyNumberFormat="1" applyFont="1" applyBorder="1" applyAlignment="1">
      <alignment horizontal="center" vertical="top" wrapText="1"/>
    </xf>
    <xf numFmtId="164" fontId="10" fillId="0" borderId="19" xfId="0" applyNumberFormat="1" applyFont="1" applyBorder="1" applyAlignment="1">
      <alignment horizontal="center" vertical="top" wrapText="1"/>
    </xf>
    <xf numFmtId="165" fontId="10" fillId="0" borderId="12" xfId="1" applyNumberFormat="1" applyFont="1" applyBorder="1" applyAlignment="1">
      <alignment horizontal="center" vertical="top" wrapText="1"/>
    </xf>
    <xf numFmtId="0" fontId="11" fillId="0" borderId="12" xfId="1" applyFont="1" applyBorder="1" applyAlignment="1">
      <alignment horizontal="justify" vertical="center" wrapText="1"/>
    </xf>
    <xf numFmtId="3" fontId="11" fillId="0" borderId="12" xfId="1" applyNumberFormat="1" applyFont="1" applyBorder="1" applyAlignment="1">
      <alignment vertical="top" wrapText="1"/>
    </xf>
    <xf numFmtId="164" fontId="11" fillId="0" borderId="18" xfId="0" applyNumberFormat="1" applyFont="1" applyBorder="1" applyAlignment="1">
      <alignment horizontal="center" vertical="top" wrapText="1"/>
    </xf>
    <xf numFmtId="164" fontId="11" fillId="0" borderId="19" xfId="0" applyNumberFormat="1" applyFont="1" applyBorder="1" applyAlignment="1">
      <alignment horizontal="center" vertical="top" wrapText="1"/>
    </xf>
    <xf numFmtId="165" fontId="11" fillId="0" borderId="12" xfId="1" applyNumberFormat="1" applyFont="1" applyBorder="1" applyAlignment="1">
      <alignment horizontal="center" vertical="top" wrapText="1"/>
    </xf>
    <xf numFmtId="0" fontId="11" fillId="0" borderId="12" xfId="1" applyFont="1" applyBorder="1" applyAlignment="1">
      <alignment horizontal="justify" vertical="top" wrapText="1"/>
    </xf>
    <xf numFmtId="3" fontId="17" fillId="0" borderId="3" xfId="1" applyNumberFormat="1" applyFont="1" applyFill="1" applyBorder="1" applyAlignment="1">
      <alignment vertical="center" wrapText="1"/>
    </xf>
    <xf numFmtId="164" fontId="10" fillId="0" borderId="12" xfId="0" applyNumberFormat="1" applyFont="1" applyBorder="1" applyAlignment="1">
      <alignment horizontal="center" vertical="top" wrapText="1"/>
    </xf>
    <xf numFmtId="0" fontId="15" fillId="0" borderId="12" xfId="0" applyFont="1" applyBorder="1" applyAlignment="1">
      <alignment horizontal="center" vertical="top" wrapText="1"/>
    </xf>
    <xf numFmtId="3" fontId="17" fillId="0" borderId="12" xfId="1" applyNumberFormat="1" applyFont="1" applyBorder="1" applyAlignment="1">
      <alignment vertical="center" wrapText="1"/>
    </xf>
    <xf numFmtId="0" fontId="12" fillId="0" borderId="12" xfId="0" applyFont="1" applyBorder="1" applyAlignment="1">
      <alignment vertical="top" wrapText="1"/>
    </xf>
    <xf numFmtId="0" fontId="16" fillId="0" borderId="12" xfId="0" applyFont="1" applyBorder="1" applyAlignment="1">
      <alignment horizontal="right" vertical="top" wrapText="1"/>
    </xf>
    <xf numFmtId="3" fontId="11" fillId="0" borderId="1" xfId="1" applyNumberFormat="1" applyFont="1" applyBorder="1" applyAlignment="1">
      <alignment vertical="top" wrapText="1"/>
    </xf>
    <xf numFmtId="3" fontId="11" fillId="0" borderId="12" xfId="1" applyNumberFormat="1" applyFont="1" applyBorder="1" applyAlignment="1">
      <alignment vertical="center" wrapText="1"/>
    </xf>
    <xf numFmtId="0" fontId="14" fillId="0" borderId="12" xfId="0" applyFont="1" applyBorder="1" applyAlignment="1">
      <alignment horizontal="right"/>
    </xf>
    <xf numFmtId="164" fontId="10" fillId="0" borderId="0" xfId="0" applyNumberFormat="1" applyFont="1" applyBorder="1" applyAlignment="1">
      <alignment horizontal="center" vertical="top" wrapText="1"/>
    </xf>
    <xf numFmtId="164" fontId="11" fillId="0" borderId="0" xfId="0" applyNumberFormat="1" applyFont="1" applyBorder="1" applyAlignment="1">
      <alignment horizontal="center" vertical="top" wrapText="1"/>
    </xf>
    <xf numFmtId="3" fontId="11" fillId="0" borderId="18" xfId="1" applyNumberFormat="1" applyFont="1" applyBorder="1" applyAlignment="1">
      <alignment vertical="center" wrapText="1"/>
    </xf>
    <xf numFmtId="3" fontId="11" fillId="0" borderId="18" xfId="1" applyNumberFormat="1" applyFont="1" applyBorder="1" applyAlignment="1">
      <alignment vertical="top" wrapText="1"/>
    </xf>
    <xf numFmtId="3" fontId="11" fillId="0" borderId="3" xfId="1" applyNumberFormat="1" applyFont="1" applyBorder="1" applyAlignment="1">
      <alignment vertical="center" wrapText="1"/>
    </xf>
    <xf numFmtId="3" fontId="11" fillId="0" borderId="1" xfId="1" applyNumberFormat="1" applyFont="1" applyBorder="1" applyAlignment="1">
      <alignment vertical="center" wrapText="1"/>
    </xf>
    <xf numFmtId="3" fontId="17" fillId="0" borderId="1" xfId="1" applyNumberFormat="1" applyFont="1" applyBorder="1" applyAlignment="1">
      <alignment vertical="center" wrapText="1"/>
    </xf>
    <xf numFmtId="0" fontId="0" fillId="0" borderId="0" xfId="0" applyBorder="1"/>
    <xf numFmtId="0" fontId="11" fillId="0" borderId="19" xfId="1" applyFont="1" applyBorder="1" applyAlignment="1">
      <alignment horizontal="left" vertical="top" wrapText="1"/>
    </xf>
    <xf numFmtId="164" fontId="10" fillId="0" borderId="20" xfId="0" applyNumberFormat="1" applyFont="1" applyBorder="1" applyAlignment="1">
      <alignment horizontal="center" vertical="top" wrapText="1"/>
    </xf>
    <xf numFmtId="165" fontId="10" fillId="0" borderId="20" xfId="1" applyNumberFormat="1" applyFont="1" applyBorder="1" applyAlignment="1">
      <alignment horizontal="center" vertical="top" wrapText="1"/>
    </xf>
    <xf numFmtId="0" fontId="18" fillId="0" borderId="21" xfId="0" applyFont="1" applyFill="1" applyBorder="1" applyAlignment="1">
      <alignment horizontal="right" vertical="top" wrapText="1"/>
    </xf>
    <xf numFmtId="164" fontId="10" fillId="0" borderId="11" xfId="0" applyNumberFormat="1" applyFont="1" applyFill="1" applyBorder="1" applyAlignment="1">
      <alignment horizontal="center" vertical="top" wrapText="1"/>
    </xf>
    <xf numFmtId="0" fontId="12" fillId="0" borderId="11" xfId="0" applyFont="1" applyFill="1" applyBorder="1"/>
    <xf numFmtId="3" fontId="11" fillId="0" borderId="3" xfId="1" applyNumberFormat="1" applyFont="1" applyBorder="1" applyAlignment="1">
      <alignment vertical="top" wrapText="1"/>
    </xf>
    <xf numFmtId="0" fontId="11" fillId="0" borderId="12" xfId="1" applyFont="1" applyBorder="1" applyAlignment="1">
      <alignment horizontal="center" vertical="top" wrapText="1"/>
    </xf>
    <xf numFmtId="0" fontId="11" fillId="0" borderId="12" xfId="1" applyFont="1" applyFill="1" applyBorder="1" applyAlignment="1">
      <alignment horizontal="center" vertical="top" wrapText="1"/>
    </xf>
    <xf numFmtId="0" fontId="11" fillId="0" borderId="16" xfId="1" applyFont="1" applyFill="1" applyBorder="1" applyAlignment="1">
      <alignment horizontal="center" vertical="top" wrapText="1"/>
    </xf>
    <xf numFmtId="0" fontId="11" fillId="0" borderId="3" xfId="1" applyFont="1" applyFill="1" applyBorder="1" applyAlignment="1">
      <alignment horizontal="center" vertical="top" wrapText="1"/>
    </xf>
    <xf numFmtId="0" fontId="17" fillId="0" borderId="19" xfId="1" applyFont="1" applyFill="1" applyBorder="1" applyAlignment="1">
      <alignment horizontal="right" vertical="center" wrapText="1"/>
    </xf>
    <xf numFmtId="3" fontId="11" fillId="0" borderId="6" xfId="1" applyNumberFormat="1" applyFont="1" applyFill="1" applyBorder="1" applyAlignment="1">
      <alignment vertical="center" wrapText="1"/>
    </xf>
    <xf numFmtId="3" fontId="11" fillId="0" borderId="4" xfId="1" applyNumberFormat="1" applyFont="1" applyFill="1" applyBorder="1" applyAlignment="1">
      <alignment vertical="center" wrapText="1"/>
    </xf>
    <xf numFmtId="0" fontId="11" fillId="0" borderId="9" xfId="1" applyFont="1" applyFill="1" applyBorder="1" applyAlignment="1">
      <alignment horizontal="center" vertical="top"/>
    </xf>
    <xf numFmtId="0" fontId="11" fillId="0" borderId="12" xfId="1" applyFont="1" applyFill="1" applyBorder="1" applyAlignment="1">
      <alignment horizontal="center" vertical="top"/>
    </xf>
    <xf numFmtId="0" fontId="11" fillId="0" borderId="3" xfId="1" applyFont="1" applyFill="1" applyBorder="1" applyAlignment="1">
      <alignment horizontal="center" vertical="top"/>
    </xf>
    <xf numFmtId="165" fontId="10" fillId="0" borderId="23" xfId="1" applyNumberFormat="1" applyFont="1" applyFill="1" applyBorder="1" applyAlignment="1">
      <alignment horizontal="center" vertical="top" wrapText="1"/>
    </xf>
    <xf numFmtId="165" fontId="10" fillId="0" borderId="24" xfId="1" applyNumberFormat="1" applyFont="1" applyFill="1" applyBorder="1" applyAlignment="1">
      <alignment horizontal="center" vertical="top" wrapText="1"/>
    </xf>
    <xf numFmtId="165" fontId="10" fillId="0" borderId="15" xfId="1" applyNumberFormat="1" applyFont="1" applyFill="1" applyBorder="1" applyAlignment="1">
      <alignment horizontal="center" vertical="top" wrapText="1"/>
    </xf>
    <xf numFmtId="0" fontId="7" fillId="0" borderId="12" xfId="1" applyFont="1" applyBorder="1" applyAlignment="1">
      <alignment horizontal="center" vertical="center" wrapText="1"/>
    </xf>
    <xf numFmtId="0" fontId="7" fillId="0" borderId="12" xfId="1" applyFont="1" applyFill="1" applyBorder="1" applyAlignment="1">
      <alignment horizontal="center" vertical="center" wrapText="1"/>
    </xf>
    <xf numFmtId="0" fontId="12" fillId="0" borderId="0" xfId="0" applyFont="1" applyBorder="1" applyAlignment="1">
      <alignment vertical="top"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0" borderId="15" xfId="0" applyFont="1" applyBorder="1" applyAlignment="1">
      <alignment horizontal="right"/>
    </xf>
    <xf numFmtId="0" fontId="4" fillId="0" borderId="0" xfId="0" applyFont="1" applyAlignment="1">
      <alignment horizontal="center"/>
    </xf>
    <xf numFmtId="0" fontId="8" fillId="0" borderId="9" xfId="1" applyFont="1" applyFill="1" applyBorder="1" applyAlignment="1">
      <alignment horizontal="center" vertical="center" wrapText="1"/>
    </xf>
    <xf numFmtId="0" fontId="8" fillId="0" borderId="12" xfId="1" applyFont="1" applyFill="1" applyBorder="1" applyAlignment="1">
      <alignment horizontal="center" vertical="center" wrapText="1"/>
    </xf>
    <xf numFmtId="164" fontId="8" fillId="0" borderId="9" xfId="1" applyNumberFormat="1" applyFont="1" applyFill="1" applyBorder="1" applyAlignment="1">
      <alignment horizontal="center" vertical="center"/>
    </xf>
    <xf numFmtId="0" fontId="0" fillId="0" borderId="12" xfId="0" applyBorder="1" applyAlignment="1"/>
    <xf numFmtId="0" fontId="0" fillId="0" borderId="16" xfId="0" applyBorder="1" applyAlignment="1"/>
    <xf numFmtId="164" fontId="8" fillId="0" borderId="7" xfId="1" applyNumberFormat="1" applyFont="1" applyFill="1" applyBorder="1" applyAlignment="1">
      <alignment horizontal="center" vertical="center"/>
    </xf>
    <xf numFmtId="0" fontId="22" fillId="0" borderId="8" xfId="0" applyFont="1" applyBorder="1" applyAlignment="1">
      <alignment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26" xfId="0" applyFont="1" applyBorder="1" applyAlignment="1">
      <alignment vertical="center"/>
    </xf>
    <xf numFmtId="164" fontId="8" fillId="0" borderId="9" xfId="1" applyNumberFormat="1" applyFont="1" applyFill="1" applyBorder="1" applyAlignment="1">
      <alignment horizontal="center" vertical="center" wrapText="1"/>
    </xf>
    <xf numFmtId="164" fontId="8" fillId="0" borderId="12" xfId="1" applyNumberFormat="1" applyFont="1" applyFill="1" applyBorder="1" applyAlignment="1">
      <alignment horizontal="center" vertical="center" wrapText="1"/>
    </xf>
    <xf numFmtId="164" fontId="8" fillId="0" borderId="16" xfId="1" applyNumberFormat="1" applyFont="1" applyFill="1" applyBorder="1" applyAlignment="1">
      <alignment horizontal="center" vertical="center" wrapText="1"/>
    </xf>
    <xf numFmtId="0" fontId="0" fillId="0" borderId="12" xfId="0" applyBorder="1" applyAlignment="1">
      <alignment wrapText="1"/>
    </xf>
    <xf numFmtId="0" fontId="0" fillId="0" borderId="16" xfId="0" applyBorder="1" applyAlignment="1">
      <alignment wrapText="1"/>
    </xf>
    <xf numFmtId="168" fontId="17" fillId="0" borderId="25" xfId="1" applyNumberFormat="1" applyFont="1" applyFill="1" applyBorder="1" applyAlignment="1">
      <alignment horizontal="center" vertical="center" wrapText="1"/>
    </xf>
    <xf numFmtId="168" fontId="6" fillId="0" borderId="6" xfId="1" applyNumberFormat="1" applyFont="1" applyFill="1" applyBorder="1" applyAlignment="1">
      <alignment horizontal="center" vertical="center" wrapText="1"/>
    </xf>
    <xf numFmtId="0" fontId="0" fillId="0" borderId="18" xfId="0" applyBorder="1" applyAlignment="1">
      <alignment wrapText="1"/>
    </xf>
    <xf numFmtId="0" fontId="0" fillId="0" borderId="23" xfId="0" applyBorder="1" applyAlignment="1">
      <alignment wrapText="1"/>
    </xf>
    <xf numFmtId="168" fontId="6" fillId="0" borderId="4" xfId="1" applyNumberFormat="1" applyFont="1" applyFill="1" applyBorder="1" applyAlignment="1">
      <alignment horizontal="center" vertical="center" wrapText="1"/>
    </xf>
    <xf numFmtId="0" fontId="0" fillId="0" borderId="27" xfId="0" applyBorder="1" applyAlignment="1">
      <alignment wrapText="1"/>
    </xf>
    <xf numFmtId="0" fontId="0" fillId="0" borderId="31" xfId="0" applyBorder="1" applyAlignment="1">
      <alignment wrapText="1"/>
    </xf>
    <xf numFmtId="0" fontId="0" fillId="0" borderId="12" xfId="0" applyFont="1" applyBorder="1" applyAlignment="1">
      <alignment wrapText="1"/>
    </xf>
    <xf numFmtId="0" fontId="0" fillId="0" borderId="16" xfId="0" applyFont="1" applyBorder="1" applyAlignment="1">
      <alignment wrapText="1"/>
    </xf>
    <xf numFmtId="167" fontId="8" fillId="0" borderId="9" xfId="1" applyNumberFormat="1" applyFont="1" applyFill="1" applyBorder="1" applyAlignment="1">
      <alignment horizontal="center" vertical="center" wrapText="1"/>
    </xf>
    <xf numFmtId="167" fontId="8" fillId="0" borderId="12" xfId="1" applyNumberFormat="1" applyFont="1" applyFill="1" applyBorder="1" applyAlignment="1">
      <alignment horizontal="center" vertical="center" wrapText="1"/>
    </xf>
    <xf numFmtId="164" fontId="8" fillId="0" borderId="28" xfId="1" applyNumberFormat="1" applyFont="1" applyFill="1" applyBorder="1" applyAlignment="1">
      <alignment horizontal="center" vertical="center"/>
    </xf>
    <xf numFmtId="0" fontId="0" fillId="0" borderId="8" xfId="0" applyBorder="1" applyAlignment="1">
      <alignment vertical="center"/>
    </xf>
    <xf numFmtId="0" fontId="0" fillId="0" borderId="1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26" xfId="0" applyBorder="1" applyAlignment="1">
      <alignment vertical="center"/>
    </xf>
    <xf numFmtId="0" fontId="25" fillId="0" borderId="15" xfId="0" applyFont="1" applyBorder="1" applyAlignment="1">
      <alignment horizontal="right"/>
    </xf>
  </cellXfs>
  <cellStyles count="4">
    <cellStyle name="Milliers 2" xfId="3" xr:uid="{FB61E864-23BC-494B-807A-9E017C6B3ABA}"/>
    <cellStyle name="Normal" xfId="0" builtinId="0"/>
    <cellStyle name="Normal 2" xfId="1" xr:uid="{00000000-0005-0000-0000-000001000000}"/>
    <cellStyle name="Normal 3" xfId="2" xr:uid="{70BAB46D-F71E-4E2A-904F-83236AF4193A}"/>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79"/>
  <sheetViews>
    <sheetView tabSelected="1" view="pageBreakPreview" zoomScale="130" zoomScaleNormal="100" zoomScaleSheetLayoutView="130" workbookViewId="0">
      <selection activeCell="I69" sqref="I69:I70"/>
    </sheetView>
  </sheetViews>
  <sheetFormatPr baseColWidth="10" defaultRowHeight="12.6" x14ac:dyDescent="0.25"/>
  <cols>
    <col min="1" max="1" width="4.88671875" style="54" customWidth="1"/>
    <col min="2" max="2" width="4.5546875" customWidth="1"/>
    <col min="3" max="4" width="3.6640625" customWidth="1"/>
    <col min="5" max="5" width="4.44140625" customWidth="1"/>
    <col min="6" max="6" width="7.5546875" style="54" customWidth="1"/>
    <col min="7" max="7" width="95.5546875" style="1" customWidth="1"/>
    <col min="8" max="8" width="9.44140625" style="54" customWidth="1"/>
    <col min="9" max="9" width="10.77734375" style="54" bestFit="1" customWidth="1"/>
    <col min="10" max="10" width="9.44140625" style="54" customWidth="1"/>
  </cols>
  <sheetData>
    <row r="1" spans="1:10" ht="18" x14ac:dyDescent="0.35">
      <c r="A1" s="142" t="s">
        <v>87</v>
      </c>
      <c r="B1" s="142"/>
      <c r="C1" s="142"/>
      <c r="D1" s="142"/>
      <c r="E1" s="142"/>
      <c r="F1" s="142"/>
      <c r="G1" s="142"/>
      <c r="H1" s="142"/>
      <c r="I1" s="142"/>
      <c r="J1" s="142"/>
    </row>
    <row r="2" spans="1:10" ht="19.2" customHeight="1" x14ac:dyDescent="0.35">
      <c r="A2" s="142" t="s">
        <v>99</v>
      </c>
      <c r="B2" s="142"/>
      <c r="C2" s="142"/>
      <c r="D2" s="142"/>
      <c r="E2" s="142"/>
      <c r="F2" s="142"/>
      <c r="G2" s="142"/>
      <c r="H2" s="142"/>
      <c r="I2" s="142"/>
      <c r="J2" s="142"/>
    </row>
    <row r="3" spans="1:10" ht="16.2" customHeight="1" thickBot="1" x14ac:dyDescent="0.35">
      <c r="A3" s="141" t="s">
        <v>88</v>
      </c>
      <c r="B3" s="141"/>
      <c r="C3" s="141"/>
      <c r="D3" s="141"/>
      <c r="E3" s="141"/>
      <c r="F3" s="141"/>
      <c r="G3" s="141"/>
      <c r="H3" s="141"/>
      <c r="I3" s="141"/>
      <c r="J3" s="141"/>
    </row>
    <row r="4" spans="1:10" ht="16.95" customHeight="1" thickTop="1" x14ac:dyDescent="0.25">
      <c r="A4" s="154" t="s">
        <v>86</v>
      </c>
      <c r="B4" s="145" t="s">
        <v>1</v>
      </c>
      <c r="C4" s="148" t="s">
        <v>0</v>
      </c>
      <c r="D4" s="149"/>
      <c r="E4" s="150"/>
      <c r="F4" s="154" t="s">
        <v>52</v>
      </c>
      <c r="G4" s="143" t="s">
        <v>2</v>
      </c>
      <c r="H4" s="138" t="s">
        <v>98</v>
      </c>
      <c r="I4" s="138" t="s">
        <v>95</v>
      </c>
      <c r="J4" s="138" t="s">
        <v>97</v>
      </c>
    </row>
    <row r="5" spans="1:10" ht="12.6" customHeight="1" x14ac:dyDescent="0.25">
      <c r="A5" s="157"/>
      <c r="B5" s="146"/>
      <c r="C5" s="151"/>
      <c r="D5" s="152"/>
      <c r="E5" s="153"/>
      <c r="F5" s="155"/>
      <c r="G5" s="144"/>
      <c r="H5" s="139"/>
      <c r="I5" s="139"/>
      <c r="J5" s="139"/>
    </row>
    <row r="6" spans="1:10" ht="14.4" customHeight="1" x14ac:dyDescent="0.25">
      <c r="A6" s="157"/>
      <c r="B6" s="146"/>
      <c r="C6" s="2" t="s">
        <v>3</v>
      </c>
      <c r="D6" s="3" t="s">
        <v>5</v>
      </c>
      <c r="E6" s="26" t="s">
        <v>4</v>
      </c>
      <c r="F6" s="155"/>
      <c r="G6" s="144"/>
      <c r="H6" s="139"/>
      <c r="I6" s="139"/>
      <c r="J6" s="139"/>
    </row>
    <row r="7" spans="1:10" ht="15" customHeight="1" thickBot="1" x14ac:dyDescent="0.3">
      <c r="A7" s="158"/>
      <c r="B7" s="147"/>
      <c r="C7" s="4" t="s">
        <v>6</v>
      </c>
      <c r="D7" s="5" t="s">
        <v>6</v>
      </c>
      <c r="E7" s="27" t="s">
        <v>7</v>
      </c>
      <c r="F7" s="156"/>
      <c r="G7" s="144"/>
      <c r="H7" s="140"/>
      <c r="I7" s="140"/>
      <c r="J7" s="140"/>
    </row>
    <row r="8" spans="1:10" ht="16.2" thickTop="1" x14ac:dyDescent="0.25">
      <c r="A8" s="123"/>
      <c r="B8" s="9"/>
      <c r="C8" s="6"/>
      <c r="D8" s="7"/>
      <c r="E8" s="8"/>
      <c r="F8" s="55"/>
      <c r="G8" s="10"/>
      <c r="H8" s="59"/>
      <c r="I8" s="59"/>
      <c r="J8" s="59"/>
    </row>
    <row r="9" spans="1:10" ht="18" x14ac:dyDescent="0.25">
      <c r="A9" s="123"/>
      <c r="B9" s="47"/>
      <c r="C9" s="44"/>
      <c r="D9" s="45"/>
      <c r="E9" s="46"/>
      <c r="F9" s="56"/>
      <c r="G9" s="37" t="s">
        <v>43</v>
      </c>
      <c r="H9" s="60"/>
      <c r="I9" s="60"/>
      <c r="J9" s="60"/>
    </row>
    <row r="10" spans="1:10" ht="15.6" x14ac:dyDescent="0.25">
      <c r="A10" s="123"/>
      <c r="B10" s="47"/>
      <c r="C10" s="44"/>
      <c r="D10" s="45"/>
      <c r="E10" s="46"/>
      <c r="F10" s="56"/>
      <c r="G10" s="11"/>
      <c r="H10" s="60"/>
      <c r="I10" s="60"/>
      <c r="J10" s="60"/>
    </row>
    <row r="11" spans="1:10" ht="15.6" x14ac:dyDescent="0.25">
      <c r="A11" s="123"/>
      <c r="B11" s="47"/>
      <c r="C11" s="44"/>
      <c r="D11" s="45"/>
      <c r="E11" s="46"/>
      <c r="F11" s="56"/>
      <c r="G11" s="12" t="s">
        <v>35</v>
      </c>
      <c r="H11" s="60"/>
      <c r="I11" s="60"/>
      <c r="J11" s="60"/>
    </row>
    <row r="12" spans="1:10" ht="15.6" x14ac:dyDescent="0.25">
      <c r="A12" s="123"/>
      <c r="B12" s="47"/>
      <c r="C12" s="44"/>
      <c r="D12" s="45"/>
      <c r="E12" s="46"/>
      <c r="F12" s="56"/>
      <c r="G12" s="12" t="s">
        <v>42</v>
      </c>
      <c r="H12" s="60"/>
      <c r="I12" s="60"/>
      <c r="J12" s="60"/>
    </row>
    <row r="13" spans="1:10" ht="8.4" customHeight="1" x14ac:dyDescent="0.25">
      <c r="A13" s="123"/>
      <c r="B13" s="47"/>
      <c r="C13" s="44"/>
      <c r="D13" s="45"/>
      <c r="E13" s="46"/>
      <c r="F13" s="56"/>
      <c r="G13" s="48"/>
      <c r="H13" s="60"/>
      <c r="I13" s="60"/>
      <c r="J13" s="60"/>
    </row>
    <row r="14" spans="1:10" ht="15.6" x14ac:dyDescent="0.25">
      <c r="A14" s="123"/>
      <c r="B14" s="47"/>
      <c r="C14" s="44"/>
      <c r="D14" s="45"/>
      <c r="E14" s="46"/>
      <c r="F14" s="56"/>
      <c r="G14" s="136" t="s">
        <v>27</v>
      </c>
      <c r="H14" s="60"/>
      <c r="I14" s="60"/>
      <c r="J14" s="60"/>
    </row>
    <row r="15" spans="1:10" ht="10.8" customHeight="1" x14ac:dyDescent="0.25">
      <c r="A15" s="123"/>
      <c r="B15" s="47"/>
      <c r="C15" s="44"/>
      <c r="D15" s="45"/>
      <c r="E15" s="46"/>
      <c r="F15" s="56"/>
      <c r="G15" s="48"/>
      <c r="H15" s="60"/>
      <c r="I15" s="60"/>
      <c r="J15" s="60"/>
    </row>
    <row r="16" spans="1:10" s="1" customFormat="1" ht="15.6" x14ac:dyDescent="0.25">
      <c r="A16" s="122" t="s">
        <v>81</v>
      </c>
      <c r="B16" s="88">
        <v>1</v>
      </c>
      <c r="C16" s="89">
        <v>16</v>
      </c>
      <c r="D16" s="107">
        <v>11</v>
      </c>
      <c r="E16" s="90">
        <v>1</v>
      </c>
      <c r="F16" s="91">
        <v>1320</v>
      </c>
      <c r="G16" s="92" t="s">
        <v>55</v>
      </c>
      <c r="H16" s="93">
        <v>0</v>
      </c>
      <c r="I16" s="93"/>
      <c r="J16" s="93">
        <v>0</v>
      </c>
    </row>
    <row r="17" spans="1:10" s="1" customFormat="1" ht="15.6" x14ac:dyDescent="0.25">
      <c r="A17" s="122" t="s">
        <v>81</v>
      </c>
      <c r="B17" s="88">
        <v>1</v>
      </c>
      <c r="C17" s="94">
        <v>16</v>
      </c>
      <c r="D17" s="108">
        <v>20</v>
      </c>
      <c r="E17" s="95">
        <v>1</v>
      </c>
      <c r="F17" s="96">
        <v>1320</v>
      </c>
      <c r="G17" s="92" t="s">
        <v>28</v>
      </c>
      <c r="H17" s="93">
        <v>0</v>
      </c>
      <c r="I17" s="93"/>
      <c r="J17" s="93">
        <v>0</v>
      </c>
    </row>
    <row r="18" spans="1:10" s="43" customFormat="1" ht="15.6" x14ac:dyDescent="0.25">
      <c r="A18" s="122" t="s">
        <v>81</v>
      </c>
      <c r="B18" s="88">
        <v>1</v>
      </c>
      <c r="C18" s="94">
        <v>38</v>
      </c>
      <c r="D18" s="108">
        <v>30</v>
      </c>
      <c r="E18" s="95">
        <v>1</v>
      </c>
      <c r="F18" s="96">
        <v>1320</v>
      </c>
      <c r="G18" s="92" t="s">
        <v>69</v>
      </c>
      <c r="H18" s="93">
        <v>0</v>
      </c>
      <c r="I18" s="93"/>
      <c r="J18" s="93">
        <v>0</v>
      </c>
    </row>
    <row r="19" spans="1:10" s="1" customFormat="1" ht="15.6" x14ac:dyDescent="0.25">
      <c r="A19" s="122" t="s">
        <v>81</v>
      </c>
      <c r="B19" s="88">
        <v>1</v>
      </c>
      <c r="C19" s="94">
        <v>38</v>
      </c>
      <c r="D19" s="108">
        <v>60</v>
      </c>
      <c r="E19" s="95">
        <v>1</v>
      </c>
      <c r="F19" s="96">
        <v>1320</v>
      </c>
      <c r="G19" s="92" t="s">
        <v>29</v>
      </c>
      <c r="H19" s="93">
        <v>684</v>
      </c>
      <c r="I19" s="93"/>
      <c r="J19" s="93">
        <v>684</v>
      </c>
    </row>
    <row r="20" spans="1:10" s="1" customFormat="1" ht="15.6" x14ac:dyDescent="0.25">
      <c r="A20" s="122" t="s">
        <v>81</v>
      </c>
      <c r="B20" s="88">
        <v>1</v>
      </c>
      <c r="C20" s="94">
        <v>39</v>
      </c>
      <c r="D20" s="108">
        <v>10</v>
      </c>
      <c r="E20" s="95">
        <v>1</v>
      </c>
      <c r="F20" s="96">
        <v>1320</v>
      </c>
      <c r="G20" s="92" t="s">
        <v>30</v>
      </c>
      <c r="H20" s="93">
        <v>4</v>
      </c>
      <c r="I20" s="93"/>
      <c r="J20" s="93">
        <v>4</v>
      </c>
    </row>
    <row r="21" spans="1:10" s="43" customFormat="1" ht="15.6" x14ac:dyDescent="0.25">
      <c r="A21" s="122" t="s">
        <v>81</v>
      </c>
      <c r="B21" s="88">
        <v>1</v>
      </c>
      <c r="C21" s="94">
        <v>46</v>
      </c>
      <c r="D21" s="108">
        <v>10</v>
      </c>
      <c r="E21" s="95">
        <v>1</v>
      </c>
      <c r="F21" s="96">
        <v>1320</v>
      </c>
      <c r="G21" s="92" t="s">
        <v>31</v>
      </c>
      <c r="H21" s="93">
        <v>7742</v>
      </c>
      <c r="I21" s="93"/>
      <c r="J21" s="93">
        <v>7742</v>
      </c>
    </row>
    <row r="22" spans="1:10" s="43" customFormat="1" ht="15.6" customHeight="1" x14ac:dyDescent="0.25">
      <c r="A22" s="122" t="s">
        <v>81</v>
      </c>
      <c r="B22" s="88">
        <v>1</v>
      </c>
      <c r="C22" s="94">
        <v>46</v>
      </c>
      <c r="D22" s="108">
        <v>10</v>
      </c>
      <c r="E22" s="95">
        <v>2</v>
      </c>
      <c r="F22" s="96">
        <v>1320</v>
      </c>
      <c r="G22" s="92" t="s">
        <v>32</v>
      </c>
      <c r="H22" s="93">
        <v>6</v>
      </c>
      <c r="I22" s="93"/>
      <c r="J22" s="93">
        <v>6</v>
      </c>
    </row>
    <row r="23" spans="1:10" s="43" customFormat="1" ht="15" customHeight="1" x14ac:dyDescent="0.25">
      <c r="A23" s="122" t="s">
        <v>82</v>
      </c>
      <c r="B23" s="88">
        <v>1</v>
      </c>
      <c r="C23" s="94">
        <v>46</v>
      </c>
      <c r="D23" s="108">
        <v>10</v>
      </c>
      <c r="E23" s="95">
        <v>5</v>
      </c>
      <c r="F23" s="96">
        <v>1320</v>
      </c>
      <c r="G23" s="92" t="s">
        <v>33</v>
      </c>
      <c r="H23" s="93">
        <v>80</v>
      </c>
      <c r="I23" s="93"/>
      <c r="J23" s="93">
        <v>80</v>
      </c>
    </row>
    <row r="24" spans="1:10" s="1" customFormat="1" ht="15.6" x14ac:dyDescent="0.25">
      <c r="A24" s="122" t="s">
        <v>83</v>
      </c>
      <c r="B24" s="88">
        <v>1</v>
      </c>
      <c r="C24" s="94">
        <v>46</v>
      </c>
      <c r="D24" s="108">
        <v>10</v>
      </c>
      <c r="E24" s="95">
        <v>7</v>
      </c>
      <c r="F24" s="96">
        <v>1320</v>
      </c>
      <c r="G24" s="92" t="s">
        <v>34</v>
      </c>
      <c r="H24" s="93">
        <v>0</v>
      </c>
      <c r="I24" s="93"/>
      <c r="J24" s="93">
        <v>0</v>
      </c>
    </row>
    <row r="25" spans="1:10" s="1" customFormat="1" ht="15.6" x14ac:dyDescent="0.25">
      <c r="A25" s="122" t="s">
        <v>82</v>
      </c>
      <c r="B25" s="88">
        <v>1</v>
      </c>
      <c r="C25" s="94">
        <v>46</v>
      </c>
      <c r="D25" s="108">
        <v>10</v>
      </c>
      <c r="E25" s="95">
        <v>13</v>
      </c>
      <c r="F25" s="96">
        <v>1320</v>
      </c>
      <c r="G25" s="92" t="s">
        <v>46</v>
      </c>
      <c r="H25" s="93">
        <v>63</v>
      </c>
      <c r="I25" s="93"/>
      <c r="J25" s="93">
        <v>63</v>
      </c>
    </row>
    <row r="26" spans="1:10" s="1" customFormat="1" ht="15.6" x14ac:dyDescent="0.25">
      <c r="A26" s="122" t="s">
        <v>82</v>
      </c>
      <c r="B26" s="88">
        <v>1</v>
      </c>
      <c r="C26" s="94">
        <v>46</v>
      </c>
      <c r="D26" s="108">
        <v>10</v>
      </c>
      <c r="E26" s="95">
        <v>16</v>
      </c>
      <c r="F26" s="96">
        <v>1320</v>
      </c>
      <c r="G26" s="92" t="s">
        <v>44</v>
      </c>
      <c r="H26" s="93">
        <v>103</v>
      </c>
      <c r="I26" s="93"/>
      <c r="J26" s="93">
        <v>103</v>
      </c>
    </row>
    <row r="27" spans="1:10" s="1" customFormat="1" ht="15.6" x14ac:dyDescent="0.25">
      <c r="A27" s="122" t="s">
        <v>84</v>
      </c>
      <c r="B27" s="88">
        <v>1</v>
      </c>
      <c r="C27" s="94">
        <v>46</v>
      </c>
      <c r="D27" s="108">
        <v>10</v>
      </c>
      <c r="E27" s="95">
        <v>20</v>
      </c>
      <c r="F27" s="96">
        <v>1320</v>
      </c>
      <c r="G27" s="97" t="s">
        <v>56</v>
      </c>
      <c r="H27" s="93">
        <v>0</v>
      </c>
      <c r="I27" s="93"/>
      <c r="J27" s="93">
        <v>0</v>
      </c>
    </row>
    <row r="28" spans="1:10" s="43" customFormat="1" ht="15.6" x14ac:dyDescent="0.25">
      <c r="A28" s="122" t="s">
        <v>82</v>
      </c>
      <c r="B28" s="88">
        <v>1</v>
      </c>
      <c r="C28" s="94">
        <v>46</v>
      </c>
      <c r="D28" s="108">
        <v>10</v>
      </c>
      <c r="E28" s="95">
        <v>21</v>
      </c>
      <c r="F28" s="96">
        <v>1320</v>
      </c>
      <c r="G28" s="97" t="s">
        <v>70</v>
      </c>
      <c r="H28" s="93">
        <v>0</v>
      </c>
      <c r="I28" s="93"/>
      <c r="J28" s="93">
        <v>0</v>
      </c>
    </row>
    <row r="29" spans="1:10" s="43" customFormat="1" ht="15.6" x14ac:dyDescent="0.25">
      <c r="A29" s="122" t="s">
        <v>85</v>
      </c>
      <c r="B29" s="88">
        <v>1</v>
      </c>
      <c r="C29" s="94">
        <v>46</v>
      </c>
      <c r="D29" s="108">
        <v>10</v>
      </c>
      <c r="E29" s="95">
        <v>22</v>
      </c>
      <c r="F29" s="96">
        <v>1320</v>
      </c>
      <c r="G29" s="97" t="s">
        <v>70</v>
      </c>
      <c r="H29" s="93">
        <v>0</v>
      </c>
      <c r="I29" s="93"/>
      <c r="J29" s="93">
        <v>0</v>
      </c>
    </row>
    <row r="30" spans="1:10" s="43" customFormat="1" ht="15.6" x14ac:dyDescent="0.25">
      <c r="A30" s="122" t="s">
        <v>81</v>
      </c>
      <c r="B30" s="88">
        <v>1</v>
      </c>
      <c r="C30" s="94">
        <v>46</v>
      </c>
      <c r="D30" s="108">
        <v>10</v>
      </c>
      <c r="E30" s="95">
        <v>23</v>
      </c>
      <c r="F30" s="96">
        <v>1320</v>
      </c>
      <c r="G30" s="97" t="s">
        <v>70</v>
      </c>
      <c r="H30" s="93">
        <v>0</v>
      </c>
      <c r="I30" s="93"/>
      <c r="J30" s="93">
        <v>0</v>
      </c>
    </row>
    <row r="31" spans="1:10" s="43" customFormat="1" ht="15.6" x14ac:dyDescent="0.25">
      <c r="A31" s="122" t="s">
        <v>84</v>
      </c>
      <c r="B31" s="88">
        <v>1</v>
      </c>
      <c r="C31" s="94">
        <v>46</v>
      </c>
      <c r="D31" s="108">
        <v>10</v>
      </c>
      <c r="E31" s="95">
        <v>24</v>
      </c>
      <c r="F31" s="96">
        <v>1320</v>
      </c>
      <c r="G31" s="97" t="s">
        <v>70</v>
      </c>
      <c r="H31" s="93">
        <v>0</v>
      </c>
      <c r="I31" s="93"/>
      <c r="J31" s="93">
        <v>0</v>
      </c>
    </row>
    <row r="32" spans="1:10" s="43" customFormat="1" ht="15.6" x14ac:dyDescent="0.25">
      <c r="A32" s="122" t="s">
        <v>82</v>
      </c>
      <c r="B32" s="88">
        <v>1</v>
      </c>
      <c r="C32" s="94">
        <v>46</v>
      </c>
      <c r="D32" s="108">
        <v>10</v>
      </c>
      <c r="E32" s="95">
        <v>25</v>
      </c>
      <c r="F32" s="96">
        <v>1320</v>
      </c>
      <c r="G32" s="97" t="s">
        <v>70</v>
      </c>
      <c r="H32" s="93">
        <v>0</v>
      </c>
      <c r="I32" s="93"/>
      <c r="J32" s="93">
        <v>0</v>
      </c>
    </row>
    <row r="33" spans="1:10" s="1" customFormat="1" ht="15.6" x14ac:dyDescent="0.25">
      <c r="A33" s="122" t="s">
        <v>84</v>
      </c>
      <c r="B33" s="88">
        <v>1</v>
      </c>
      <c r="C33" s="94">
        <v>46</v>
      </c>
      <c r="D33" s="108">
        <v>40</v>
      </c>
      <c r="E33" s="95">
        <v>1</v>
      </c>
      <c r="F33" s="96">
        <v>1320</v>
      </c>
      <c r="G33" s="92" t="s">
        <v>47</v>
      </c>
      <c r="H33" s="93">
        <v>150</v>
      </c>
      <c r="I33" s="93"/>
      <c r="J33" s="93">
        <v>150</v>
      </c>
    </row>
    <row r="34" spans="1:10" s="43" customFormat="1" ht="15.6" x14ac:dyDescent="0.25">
      <c r="A34" s="122" t="s">
        <v>84</v>
      </c>
      <c r="B34" s="88">
        <v>1</v>
      </c>
      <c r="C34" s="94">
        <v>47</v>
      </c>
      <c r="D34" s="108">
        <v>80</v>
      </c>
      <c r="E34" s="95">
        <v>1</v>
      </c>
      <c r="F34" s="96">
        <v>1320</v>
      </c>
      <c r="G34" s="52" t="s">
        <v>89</v>
      </c>
      <c r="H34" s="93">
        <v>0</v>
      </c>
      <c r="I34" s="93"/>
      <c r="J34" s="93">
        <v>0</v>
      </c>
    </row>
    <row r="35" spans="1:10" s="43" customFormat="1" ht="15.6" x14ac:dyDescent="0.25">
      <c r="A35" s="122" t="s">
        <v>84</v>
      </c>
      <c r="B35" s="88">
        <v>1</v>
      </c>
      <c r="C35" s="94">
        <v>49</v>
      </c>
      <c r="D35" s="108">
        <v>24</v>
      </c>
      <c r="E35" s="95">
        <v>18</v>
      </c>
      <c r="F35" s="96">
        <v>1320</v>
      </c>
      <c r="G35" s="92" t="s">
        <v>64</v>
      </c>
      <c r="H35" s="93">
        <v>180</v>
      </c>
      <c r="I35" s="93"/>
      <c r="J35" s="93">
        <v>180</v>
      </c>
    </row>
    <row r="36" spans="1:10" s="1" customFormat="1" ht="15.6" x14ac:dyDescent="0.25">
      <c r="A36" s="122" t="s">
        <v>84</v>
      </c>
      <c r="B36" s="88">
        <v>1</v>
      </c>
      <c r="C36" s="94">
        <v>49</v>
      </c>
      <c r="D36" s="108">
        <v>40</v>
      </c>
      <c r="E36" s="95">
        <v>1</v>
      </c>
      <c r="F36" s="96">
        <v>1320</v>
      </c>
      <c r="G36" s="92" t="s">
        <v>68</v>
      </c>
      <c r="H36" s="93">
        <v>0</v>
      </c>
      <c r="I36" s="93"/>
      <c r="J36" s="93">
        <v>0</v>
      </c>
    </row>
    <row r="37" spans="1:10" ht="7.2" customHeight="1" x14ac:dyDescent="0.25">
      <c r="A37" s="123"/>
      <c r="B37" s="83"/>
      <c r="C37" s="84"/>
      <c r="D37" s="85"/>
      <c r="E37" s="86"/>
      <c r="F37" s="87"/>
      <c r="G37" s="52"/>
      <c r="H37" s="60"/>
      <c r="I37" s="60"/>
      <c r="J37" s="60"/>
    </row>
    <row r="38" spans="1:10" ht="15.6" x14ac:dyDescent="0.25">
      <c r="A38" s="123"/>
      <c r="B38" s="83"/>
      <c r="C38" s="84"/>
      <c r="D38" s="85"/>
      <c r="E38" s="86"/>
      <c r="F38" s="87"/>
      <c r="G38" s="49" t="s">
        <v>36</v>
      </c>
      <c r="H38" s="61">
        <f>SUM(H16:H36)</f>
        <v>9012</v>
      </c>
      <c r="I38" s="61">
        <f t="shared" ref="I38:J38" si="0">SUM(I16:I36)</f>
        <v>0</v>
      </c>
      <c r="J38" s="61">
        <f t="shared" si="0"/>
        <v>9012</v>
      </c>
    </row>
    <row r="39" spans="1:10" s="42" customFormat="1" ht="16.2" customHeight="1" x14ac:dyDescent="0.25">
      <c r="A39" s="123"/>
      <c r="B39" s="83"/>
      <c r="C39" s="84"/>
      <c r="D39" s="85"/>
      <c r="E39" s="86"/>
      <c r="F39" s="87"/>
      <c r="G39" s="48"/>
      <c r="H39" s="60"/>
      <c r="I39" s="60"/>
      <c r="J39" s="60"/>
    </row>
    <row r="40" spans="1:10" s="42" customFormat="1" ht="15.6" x14ac:dyDescent="0.25">
      <c r="A40" s="123"/>
      <c r="B40" s="83"/>
      <c r="C40" s="84"/>
      <c r="D40" s="85"/>
      <c r="E40" s="86"/>
      <c r="F40" s="87"/>
      <c r="G40" s="136" t="s">
        <v>48</v>
      </c>
      <c r="H40" s="60"/>
      <c r="I40" s="60"/>
      <c r="J40" s="60"/>
    </row>
    <row r="41" spans="1:10" s="42" customFormat="1" ht="10.8" customHeight="1" x14ac:dyDescent="0.25">
      <c r="A41" s="123"/>
      <c r="B41" s="83"/>
      <c r="C41" s="84"/>
      <c r="D41" s="85"/>
      <c r="E41" s="86"/>
      <c r="F41" s="87"/>
      <c r="G41" s="48"/>
      <c r="H41" s="60"/>
      <c r="I41" s="60"/>
      <c r="J41" s="60"/>
    </row>
    <row r="42" spans="1:10" s="42" customFormat="1" ht="15.6" x14ac:dyDescent="0.25">
      <c r="A42" s="123" t="s">
        <v>81</v>
      </c>
      <c r="B42" s="83">
        <v>1</v>
      </c>
      <c r="C42" s="84">
        <v>77</v>
      </c>
      <c r="D42" s="85">
        <v>10</v>
      </c>
      <c r="E42" s="86">
        <v>1</v>
      </c>
      <c r="F42" s="87">
        <v>1320</v>
      </c>
      <c r="G42" s="92" t="s">
        <v>50</v>
      </c>
      <c r="H42" s="60">
        <v>0</v>
      </c>
      <c r="I42" s="60"/>
      <c r="J42" s="60">
        <v>0</v>
      </c>
    </row>
    <row r="43" spans="1:10" s="42" customFormat="1" ht="15.6" x14ac:dyDescent="0.25">
      <c r="A43" s="123" t="s">
        <v>81</v>
      </c>
      <c r="B43" s="83">
        <v>1</v>
      </c>
      <c r="C43" s="84">
        <v>77</v>
      </c>
      <c r="D43" s="85">
        <v>20</v>
      </c>
      <c r="E43" s="86">
        <v>1</v>
      </c>
      <c r="F43" s="87">
        <v>1320</v>
      </c>
      <c r="G43" s="92" t="s">
        <v>51</v>
      </c>
      <c r="H43" s="60">
        <v>0</v>
      </c>
      <c r="I43" s="60"/>
      <c r="J43" s="60">
        <v>0</v>
      </c>
    </row>
    <row r="44" spans="1:10" s="42" customFormat="1" ht="7.8" customHeight="1" x14ac:dyDescent="0.25">
      <c r="A44" s="123"/>
      <c r="B44" s="47"/>
      <c r="C44" s="44"/>
      <c r="D44" s="45"/>
      <c r="E44" s="46"/>
      <c r="F44" s="56"/>
      <c r="G44" s="48"/>
      <c r="H44" s="60"/>
      <c r="I44" s="60"/>
      <c r="J44" s="60"/>
    </row>
    <row r="45" spans="1:10" s="42" customFormat="1" ht="15.6" x14ac:dyDescent="0.25">
      <c r="A45" s="123"/>
      <c r="B45" s="47"/>
      <c r="C45" s="44"/>
      <c r="D45" s="45"/>
      <c r="E45" s="46"/>
      <c r="F45" s="56"/>
      <c r="G45" s="49" t="s">
        <v>49</v>
      </c>
      <c r="H45" s="61">
        <f>SUM(H42:H43)</f>
        <v>0</v>
      </c>
      <c r="I45" s="61">
        <f t="shared" ref="I45:J45" si="1">SUM(I42:I43)</f>
        <v>0</v>
      </c>
      <c r="J45" s="61">
        <f t="shared" si="1"/>
        <v>0</v>
      </c>
    </row>
    <row r="46" spans="1:10" ht="15.6" x14ac:dyDescent="0.25">
      <c r="A46" s="123"/>
      <c r="B46" s="47"/>
      <c r="C46" s="44"/>
      <c r="D46" s="45"/>
      <c r="E46" s="46"/>
      <c r="F46" s="56"/>
      <c r="G46" s="38" t="s">
        <v>8</v>
      </c>
      <c r="H46" s="62">
        <f>SUM(H38+H45)</f>
        <v>9012</v>
      </c>
      <c r="I46" s="62">
        <f t="shared" ref="I46:J46" si="2">SUM(I38+I45)</f>
        <v>0</v>
      </c>
      <c r="J46" s="62">
        <f t="shared" si="2"/>
        <v>9012</v>
      </c>
    </row>
    <row r="47" spans="1:10" s="42" customFormat="1" ht="15.6" x14ac:dyDescent="0.25">
      <c r="A47" s="123"/>
      <c r="B47" s="47"/>
      <c r="C47" s="44"/>
      <c r="D47" s="45"/>
      <c r="E47" s="46"/>
      <c r="F47" s="56"/>
      <c r="G47" s="38"/>
      <c r="H47" s="98"/>
      <c r="I47" s="98"/>
      <c r="J47" s="98"/>
    </row>
    <row r="48" spans="1:10" s="42" customFormat="1" ht="15.6" x14ac:dyDescent="0.25">
      <c r="A48" s="122"/>
      <c r="B48" s="99"/>
      <c r="C48" s="89"/>
      <c r="D48" s="107"/>
      <c r="E48" s="90"/>
      <c r="F48" s="91"/>
      <c r="G48" s="100" t="s">
        <v>57</v>
      </c>
      <c r="H48" s="101"/>
      <c r="I48" s="101"/>
      <c r="J48" s="101"/>
    </row>
    <row r="49" spans="1:10" s="42" customFormat="1" ht="15.6" x14ac:dyDescent="0.25">
      <c r="A49" s="122"/>
      <c r="B49" s="99"/>
      <c r="C49" s="89"/>
      <c r="D49" s="107"/>
      <c r="E49" s="90"/>
      <c r="F49" s="91"/>
      <c r="G49" s="100" t="s">
        <v>58</v>
      </c>
      <c r="H49" s="101"/>
      <c r="I49" s="101"/>
      <c r="J49" s="101"/>
    </row>
    <row r="50" spans="1:10" s="42" customFormat="1" ht="8.4" customHeight="1" x14ac:dyDescent="0.25">
      <c r="A50" s="122"/>
      <c r="B50" s="99"/>
      <c r="C50" s="89"/>
      <c r="D50" s="107"/>
      <c r="E50" s="90"/>
      <c r="F50" s="91"/>
      <c r="G50" s="102"/>
      <c r="H50" s="101"/>
      <c r="I50" s="101"/>
      <c r="J50" s="101"/>
    </row>
    <row r="51" spans="1:10" s="42" customFormat="1" ht="15.6" x14ac:dyDescent="0.25">
      <c r="A51" s="122"/>
      <c r="B51" s="99"/>
      <c r="C51" s="89"/>
      <c r="D51" s="107"/>
      <c r="E51" s="90"/>
      <c r="F51" s="91"/>
      <c r="G51" s="135" t="s">
        <v>27</v>
      </c>
      <c r="H51" s="101"/>
      <c r="I51" s="101"/>
      <c r="J51" s="101"/>
    </row>
    <row r="52" spans="1:10" s="42" customFormat="1" ht="10.8" customHeight="1" x14ac:dyDescent="0.25">
      <c r="A52" s="122"/>
      <c r="B52" s="99"/>
      <c r="C52" s="89"/>
      <c r="D52" s="107"/>
      <c r="E52" s="90"/>
      <c r="F52" s="91"/>
      <c r="G52" s="102"/>
      <c r="H52" s="101"/>
      <c r="I52" s="101"/>
      <c r="J52" s="101"/>
    </row>
    <row r="53" spans="1:10" s="42" customFormat="1" ht="63" customHeight="1" x14ac:dyDescent="0.25">
      <c r="A53" s="122" t="s">
        <v>82</v>
      </c>
      <c r="B53" s="88">
        <v>99</v>
      </c>
      <c r="C53" s="94">
        <v>46</v>
      </c>
      <c r="D53" s="108">
        <v>10</v>
      </c>
      <c r="E53" s="95">
        <v>1</v>
      </c>
      <c r="F53" s="87">
        <v>1320</v>
      </c>
      <c r="G53" s="97" t="s">
        <v>93</v>
      </c>
      <c r="H53" s="93">
        <v>0</v>
      </c>
      <c r="I53" s="93"/>
      <c r="J53" s="93">
        <v>0</v>
      </c>
    </row>
    <row r="54" spans="1:10" s="42" customFormat="1" ht="15.6" customHeight="1" x14ac:dyDescent="0.25">
      <c r="A54" s="122" t="s">
        <v>84</v>
      </c>
      <c r="B54" s="88">
        <v>99</v>
      </c>
      <c r="C54" s="94">
        <v>46</v>
      </c>
      <c r="D54" s="108">
        <v>10</v>
      </c>
      <c r="E54" s="95">
        <v>2</v>
      </c>
      <c r="F54" s="96">
        <v>1320</v>
      </c>
      <c r="G54" s="97" t="s">
        <v>91</v>
      </c>
      <c r="H54" s="93">
        <v>0</v>
      </c>
      <c r="I54" s="93"/>
      <c r="J54" s="93">
        <v>0</v>
      </c>
    </row>
    <row r="55" spans="1:10" s="42" customFormat="1" ht="31.2" x14ac:dyDescent="0.25">
      <c r="A55" s="122" t="s">
        <v>81</v>
      </c>
      <c r="B55" s="88">
        <v>99</v>
      </c>
      <c r="C55" s="94">
        <v>46</v>
      </c>
      <c r="D55" s="108">
        <v>10</v>
      </c>
      <c r="E55" s="95">
        <v>3</v>
      </c>
      <c r="F55" s="96">
        <v>1320</v>
      </c>
      <c r="G55" s="97" t="s">
        <v>90</v>
      </c>
      <c r="H55" s="93">
        <v>0</v>
      </c>
      <c r="I55" s="93"/>
      <c r="J55" s="93">
        <v>0</v>
      </c>
    </row>
    <row r="56" spans="1:10" s="42" customFormat="1" ht="7.2" customHeight="1" x14ac:dyDescent="0.25">
      <c r="A56" s="122"/>
      <c r="B56" s="99"/>
      <c r="C56" s="89"/>
      <c r="D56" s="107"/>
      <c r="E56" s="90"/>
      <c r="F56" s="91"/>
      <c r="G56" s="92"/>
      <c r="H56" s="101"/>
      <c r="I56" s="101"/>
      <c r="J56" s="101"/>
    </row>
    <row r="57" spans="1:10" s="42" customFormat="1" ht="15.6" x14ac:dyDescent="0.25">
      <c r="A57" s="122"/>
      <c r="B57" s="88"/>
      <c r="C57" s="94"/>
      <c r="D57" s="108"/>
      <c r="E57" s="95"/>
      <c r="F57" s="96"/>
      <c r="G57" s="103" t="s">
        <v>36</v>
      </c>
      <c r="H57" s="121">
        <f>SUM(H53:H55)</f>
        <v>0</v>
      </c>
      <c r="I57" s="121">
        <f t="shared" ref="I57:J57" si="3">SUM(I53:I55)</f>
        <v>0</v>
      </c>
      <c r="J57" s="121">
        <f t="shared" si="3"/>
        <v>0</v>
      </c>
    </row>
    <row r="58" spans="1:10" s="42" customFormat="1" ht="15.6" customHeight="1" x14ac:dyDescent="0.25">
      <c r="A58" s="122"/>
      <c r="B58" s="88"/>
      <c r="C58" s="94"/>
      <c r="D58" s="108"/>
      <c r="E58" s="95"/>
      <c r="F58" s="96"/>
      <c r="G58" s="102"/>
      <c r="H58" s="111"/>
      <c r="I58" s="111"/>
      <c r="J58" s="111"/>
    </row>
    <row r="59" spans="1:10" s="42" customFormat="1" ht="15.6" x14ac:dyDescent="0.25">
      <c r="A59" s="122"/>
      <c r="B59" s="88"/>
      <c r="C59" s="94"/>
      <c r="D59" s="108"/>
      <c r="E59" s="95"/>
      <c r="F59" s="96"/>
      <c r="G59" s="135" t="s">
        <v>48</v>
      </c>
      <c r="H59" s="105"/>
      <c r="I59" s="105"/>
      <c r="J59" s="105"/>
    </row>
    <row r="60" spans="1:10" s="42" customFormat="1" ht="10.8" customHeight="1" x14ac:dyDescent="0.25">
      <c r="A60" s="122"/>
      <c r="B60" s="88"/>
      <c r="C60" s="94"/>
      <c r="D60" s="108"/>
      <c r="E60" s="95"/>
      <c r="F60" s="96"/>
      <c r="G60" s="102"/>
      <c r="H60" s="105"/>
      <c r="I60" s="105"/>
      <c r="J60" s="105"/>
    </row>
    <row r="61" spans="1:10" s="42" customFormat="1" ht="46.8" x14ac:dyDescent="0.25">
      <c r="A61" s="122" t="s">
        <v>82</v>
      </c>
      <c r="B61" s="88">
        <v>99</v>
      </c>
      <c r="C61" s="94">
        <v>66</v>
      </c>
      <c r="D61" s="108">
        <v>11</v>
      </c>
      <c r="E61" s="95">
        <v>1</v>
      </c>
      <c r="F61" s="96">
        <v>1320</v>
      </c>
      <c r="G61" s="97" t="s">
        <v>92</v>
      </c>
      <c r="H61" s="93">
        <v>0</v>
      </c>
      <c r="I61" s="93"/>
      <c r="J61" s="93">
        <v>0</v>
      </c>
    </row>
    <row r="62" spans="1:10" s="42" customFormat="1" ht="15.6" customHeight="1" x14ac:dyDescent="0.25">
      <c r="A62" s="122" t="s">
        <v>84</v>
      </c>
      <c r="B62" s="88">
        <v>99</v>
      </c>
      <c r="C62" s="94">
        <v>66</v>
      </c>
      <c r="D62" s="108">
        <v>11</v>
      </c>
      <c r="E62" s="95">
        <v>2</v>
      </c>
      <c r="F62" s="96">
        <v>1320</v>
      </c>
      <c r="G62" s="97" t="s">
        <v>91</v>
      </c>
      <c r="H62" s="93">
        <v>0</v>
      </c>
      <c r="I62" s="93"/>
      <c r="J62" s="93">
        <v>0</v>
      </c>
    </row>
    <row r="63" spans="1:10" s="42" customFormat="1" ht="31.2" x14ac:dyDescent="0.25">
      <c r="A63" s="122" t="s">
        <v>81</v>
      </c>
      <c r="B63" s="88">
        <v>99</v>
      </c>
      <c r="C63" s="94">
        <v>66</v>
      </c>
      <c r="D63" s="108">
        <v>11</v>
      </c>
      <c r="E63" s="95">
        <v>3</v>
      </c>
      <c r="F63" s="96">
        <v>1320</v>
      </c>
      <c r="G63" s="97" t="s">
        <v>90</v>
      </c>
      <c r="H63" s="93">
        <v>0</v>
      </c>
      <c r="I63" s="93"/>
      <c r="J63" s="93">
        <v>0</v>
      </c>
    </row>
    <row r="64" spans="1:10" s="42" customFormat="1" ht="7.8" customHeight="1" x14ac:dyDescent="0.25">
      <c r="A64" s="122"/>
      <c r="B64" s="99"/>
      <c r="C64" s="89"/>
      <c r="D64" s="107"/>
      <c r="E64" s="90"/>
      <c r="F64" s="91"/>
      <c r="G64" s="102"/>
      <c r="H64" s="105"/>
      <c r="I64" s="105"/>
      <c r="J64" s="105"/>
    </row>
    <row r="65" spans="1:10" s="42" customFormat="1" ht="15.6" x14ac:dyDescent="0.25">
      <c r="A65" s="122"/>
      <c r="B65" s="99"/>
      <c r="C65" s="89"/>
      <c r="D65" s="107"/>
      <c r="E65" s="90"/>
      <c r="F65" s="91"/>
      <c r="G65" s="103" t="s">
        <v>49</v>
      </c>
      <c r="H65" s="104">
        <f>SUM(H61:H63)</f>
        <v>0</v>
      </c>
      <c r="I65" s="104">
        <f t="shared" ref="I65:J65" si="4">SUM(I61:I63)</f>
        <v>0</v>
      </c>
      <c r="J65" s="104">
        <f t="shared" si="4"/>
        <v>0</v>
      </c>
    </row>
    <row r="66" spans="1:10" s="42" customFormat="1" ht="15.6" customHeight="1" x14ac:dyDescent="0.25">
      <c r="A66" s="122"/>
      <c r="B66" s="99"/>
      <c r="C66" s="89"/>
      <c r="D66" s="107"/>
      <c r="E66" s="90"/>
      <c r="F66" s="91"/>
      <c r="G66" s="137"/>
      <c r="H66" s="105"/>
      <c r="I66" s="105"/>
      <c r="J66" s="105"/>
    </row>
    <row r="67" spans="1:10" s="42" customFormat="1" ht="15.6" x14ac:dyDescent="0.25">
      <c r="A67" s="122"/>
      <c r="B67" s="99"/>
      <c r="C67" s="89"/>
      <c r="D67" s="107"/>
      <c r="E67" s="90"/>
      <c r="F67" s="91"/>
      <c r="G67" s="135" t="s">
        <v>59</v>
      </c>
      <c r="H67" s="105"/>
      <c r="I67" s="105"/>
      <c r="J67" s="105"/>
    </row>
    <row r="68" spans="1:10" s="42" customFormat="1" ht="10.8" customHeight="1" x14ac:dyDescent="0.25">
      <c r="A68" s="122"/>
      <c r="B68" s="99"/>
      <c r="C68" s="89"/>
      <c r="D68" s="107"/>
      <c r="E68" s="90"/>
      <c r="F68" s="91"/>
      <c r="G68" s="102"/>
      <c r="H68" s="105"/>
      <c r="I68" s="105"/>
      <c r="J68" s="105"/>
    </row>
    <row r="69" spans="1:10" s="42" customFormat="1" ht="15.6" x14ac:dyDescent="0.25">
      <c r="A69" s="122" t="s">
        <v>81</v>
      </c>
      <c r="B69" s="88">
        <v>99</v>
      </c>
      <c r="C69" s="94">
        <v>96</v>
      </c>
      <c r="D69" s="108">
        <v>10</v>
      </c>
      <c r="E69" s="95">
        <v>1</v>
      </c>
      <c r="F69" s="96">
        <v>1320</v>
      </c>
      <c r="G69" s="115" t="s">
        <v>63</v>
      </c>
      <c r="H69" s="93">
        <v>0</v>
      </c>
      <c r="I69" s="93"/>
      <c r="J69" s="93">
        <v>0</v>
      </c>
    </row>
    <row r="70" spans="1:10" s="42" customFormat="1" ht="15.6" x14ac:dyDescent="0.25">
      <c r="A70" s="122" t="s">
        <v>81</v>
      </c>
      <c r="B70" s="88">
        <v>99</v>
      </c>
      <c r="C70" s="94">
        <v>96</v>
      </c>
      <c r="D70" s="108">
        <v>31</v>
      </c>
      <c r="E70" s="95">
        <v>1</v>
      </c>
      <c r="F70" s="96">
        <v>1320</v>
      </c>
      <c r="G70" s="115" t="s">
        <v>62</v>
      </c>
      <c r="H70" s="93">
        <v>0</v>
      </c>
      <c r="I70" s="93"/>
      <c r="J70" s="93">
        <v>0</v>
      </c>
    </row>
    <row r="71" spans="1:10" s="42" customFormat="1" ht="7.8" customHeight="1" x14ac:dyDescent="0.25">
      <c r="A71" s="122"/>
      <c r="B71" s="99"/>
      <c r="C71" s="89"/>
      <c r="D71" s="107"/>
      <c r="E71" s="90"/>
      <c r="F71" s="91"/>
      <c r="G71" s="102"/>
      <c r="H71" s="105"/>
      <c r="I71" s="105"/>
      <c r="J71" s="105"/>
    </row>
    <row r="72" spans="1:10" s="42" customFormat="1" ht="15.6" x14ac:dyDescent="0.25">
      <c r="A72" s="122"/>
      <c r="B72" s="99"/>
      <c r="C72" s="89"/>
      <c r="D72" s="107"/>
      <c r="E72" s="90"/>
      <c r="F72" s="91"/>
      <c r="G72" s="103" t="s">
        <v>60</v>
      </c>
      <c r="H72" s="112">
        <f>SUM(H69:H70)</f>
        <v>0</v>
      </c>
      <c r="I72" s="112">
        <f t="shared" ref="I72:J72" si="5">SUM(I69:I70)</f>
        <v>0</v>
      </c>
      <c r="J72" s="112">
        <f t="shared" si="5"/>
        <v>0</v>
      </c>
    </row>
    <row r="73" spans="1:10" s="42" customFormat="1" ht="15.6" x14ac:dyDescent="0.25">
      <c r="A73" s="123"/>
      <c r="B73" s="99"/>
      <c r="C73" s="89"/>
      <c r="D73" s="107"/>
      <c r="E73" s="90"/>
      <c r="F73" s="91"/>
      <c r="G73" s="106" t="s">
        <v>61</v>
      </c>
      <c r="H73" s="113">
        <f>SUM(H57+H65+H72)</f>
        <v>0</v>
      </c>
      <c r="I73" s="113">
        <f t="shared" ref="I73:J73" si="6">SUM(I57+I65+I72)</f>
        <v>0</v>
      </c>
      <c r="J73" s="113">
        <f t="shared" si="6"/>
        <v>0</v>
      </c>
    </row>
    <row r="74" spans="1:10" ht="11.4" customHeight="1" x14ac:dyDescent="0.25">
      <c r="A74" s="123"/>
      <c r="B74" s="116"/>
      <c r="C74" s="119"/>
      <c r="D74" s="119"/>
      <c r="E74" s="119"/>
      <c r="F74" s="117"/>
      <c r="G74" s="120"/>
      <c r="H74" s="61"/>
      <c r="I74" s="61"/>
      <c r="J74" s="61"/>
    </row>
    <row r="75" spans="1:10" ht="16.2" customHeight="1" x14ac:dyDescent="0.25">
      <c r="A75" s="125"/>
      <c r="B75" s="16"/>
      <c r="C75" s="13"/>
      <c r="D75" s="14"/>
      <c r="E75" s="15"/>
      <c r="F75" s="57"/>
      <c r="G75" s="118" t="s">
        <v>9</v>
      </c>
      <c r="H75" s="98">
        <f>SUM(H46+H73)</f>
        <v>9012</v>
      </c>
      <c r="I75" s="98">
        <f t="shared" ref="I75:J75" si="7">SUM(I46+I73)</f>
        <v>0</v>
      </c>
      <c r="J75" s="98">
        <f t="shared" si="7"/>
        <v>9012</v>
      </c>
    </row>
    <row r="76" spans="1:10" ht="15.6" x14ac:dyDescent="0.25">
      <c r="A76" s="123"/>
      <c r="B76" s="47"/>
      <c r="C76" s="44"/>
      <c r="D76" s="45"/>
      <c r="E76" s="46"/>
      <c r="F76" s="56"/>
      <c r="G76" s="17" t="s">
        <v>10</v>
      </c>
      <c r="H76" s="63">
        <f>SUM(H38+H57)</f>
        <v>9012</v>
      </c>
      <c r="I76" s="63">
        <f t="shared" ref="I76:J76" si="8">SUM(I38+I57)</f>
        <v>0</v>
      </c>
      <c r="J76" s="63">
        <f t="shared" si="8"/>
        <v>9012</v>
      </c>
    </row>
    <row r="77" spans="1:10" ht="15.6" x14ac:dyDescent="0.25">
      <c r="A77" s="123"/>
      <c r="B77" s="47"/>
      <c r="C77" s="44"/>
      <c r="D77" s="45"/>
      <c r="E77" s="46"/>
      <c r="F77" s="56"/>
      <c r="G77" s="17" t="s">
        <v>11</v>
      </c>
      <c r="H77" s="63">
        <f>SUM(H45+H65)</f>
        <v>0</v>
      </c>
      <c r="I77" s="63">
        <f t="shared" ref="I77:J77" si="9">SUM(I45+I65)</f>
        <v>0</v>
      </c>
      <c r="J77" s="63">
        <f t="shared" si="9"/>
        <v>0</v>
      </c>
    </row>
    <row r="78" spans="1:10" ht="16.2" thickBot="1" x14ac:dyDescent="0.3">
      <c r="A78" s="124"/>
      <c r="B78" s="21"/>
      <c r="C78" s="18"/>
      <c r="D78" s="19"/>
      <c r="E78" s="20"/>
      <c r="F78" s="58"/>
      <c r="G78" s="22" t="s">
        <v>12</v>
      </c>
      <c r="H78" s="64">
        <f>H72</f>
        <v>0</v>
      </c>
      <c r="I78" s="64">
        <f t="shared" ref="I78:J78" si="10">I72</f>
        <v>0</v>
      </c>
      <c r="J78" s="64">
        <f t="shared" si="10"/>
        <v>0</v>
      </c>
    </row>
    <row r="79" spans="1:10" ht="13.2" thickTop="1" x14ac:dyDescent="0.25"/>
  </sheetData>
  <mergeCells count="11">
    <mergeCell ref="I4:I7"/>
    <mergeCell ref="J4:J7"/>
    <mergeCell ref="A3:J3"/>
    <mergeCell ref="A2:J2"/>
    <mergeCell ref="A1:J1"/>
    <mergeCell ref="G4:G7"/>
    <mergeCell ref="B4:B7"/>
    <mergeCell ref="C4:E5"/>
    <mergeCell ref="F4:F7"/>
    <mergeCell ref="H4:H7"/>
    <mergeCell ref="A4:A7"/>
  </mergeCells>
  <printOptions horizontalCentered="1"/>
  <pageMargins left="0.59055118110236227" right="0.39370078740157483" top="0.78740157480314965" bottom="0.59055118110236227" header="0.31496062992125984" footer="0.31496062992125984"/>
  <pageSetup paperSize="9" scale="60" pageOrder="overThenDown" orientation="portrait" cellComments="atEnd"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N61"/>
  <sheetViews>
    <sheetView view="pageBreakPreview" topLeftCell="A2" zoomScale="120" zoomScaleNormal="120" zoomScaleSheetLayoutView="120" workbookViewId="0">
      <selection activeCell="K45" sqref="K45:L50"/>
    </sheetView>
  </sheetViews>
  <sheetFormatPr baseColWidth="10" defaultRowHeight="12.6" x14ac:dyDescent="0.25"/>
  <cols>
    <col min="1" max="1" width="5.33203125" style="42" customWidth="1"/>
    <col min="2" max="2" width="3.6640625" customWidth="1"/>
    <col min="3" max="3" width="1.6640625" hidden="1" customWidth="1"/>
    <col min="4" max="5" width="3.5546875" customWidth="1"/>
    <col min="6" max="6" width="4.33203125" customWidth="1"/>
    <col min="7" max="7" width="7.21875" style="54" customWidth="1"/>
    <col min="8" max="8" width="61.109375" style="69" customWidth="1"/>
    <col min="9" max="9" width="7.109375" style="54" customWidth="1"/>
    <col min="10" max="10" width="7.109375" style="80" customWidth="1"/>
    <col min="11" max="11" width="7.109375" style="54" customWidth="1"/>
    <col min="12" max="12" width="7.109375" style="80" customWidth="1"/>
    <col min="13" max="13" width="7.109375" style="54" customWidth="1"/>
    <col min="14" max="14" width="7.109375" style="80" customWidth="1"/>
  </cols>
  <sheetData>
    <row r="1" spans="1:14" ht="24.6" customHeight="1" x14ac:dyDescent="0.35">
      <c r="A1" s="142" t="s">
        <v>87</v>
      </c>
      <c r="B1" s="142"/>
      <c r="C1" s="142"/>
      <c r="D1" s="142"/>
      <c r="E1" s="142"/>
      <c r="F1" s="142"/>
      <c r="G1" s="142"/>
      <c r="H1" s="142"/>
      <c r="I1" s="142"/>
      <c r="J1" s="142"/>
      <c r="K1" s="142"/>
      <c r="L1" s="142"/>
      <c r="M1" s="142"/>
      <c r="N1" s="142"/>
    </row>
    <row r="2" spans="1:14" ht="21.6" customHeight="1" x14ac:dyDescent="0.35">
      <c r="A2" s="142" t="s">
        <v>94</v>
      </c>
      <c r="B2" s="142"/>
      <c r="C2" s="142"/>
      <c r="D2" s="142"/>
      <c r="E2" s="142"/>
      <c r="F2" s="142"/>
      <c r="G2" s="142"/>
      <c r="H2" s="142"/>
      <c r="I2" s="142"/>
      <c r="J2" s="142"/>
      <c r="K2" s="142"/>
      <c r="L2" s="142"/>
      <c r="M2" s="142"/>
      <c r="N2" s="142"/>
    </row>
    <row r="3" spans="1:14" ht="16.2" customHeight="1" thickBot="1" x14ac:dyDescent="0.35">
      <c r="A3" s="176" t="s">
        <v>88</v>
      </c>
      <c r="B3" s="176"/>
      <c r="C3" s="176"/>
      <c r="D3" s="176"/>
      <c r="E3" s="176"/>
      <c r="F3" s="176"/>
      <c r="G3" s="176"/>
      <c r="H3" s="176"/>
      <c r="I3" s="176"/>
      <c r="J3" s="176"/>
      <c r="K3" s="176"/>
      <c r="L3" s="176"/>
      <c r="M3" s="176"/>
      <c r="N3" s="176"/>
    </row>
    <row r="4" spans="1:14" ht="32.4" customHeight="1" thickTop="1" x14ac:dyDescent="0.25">
      <c r="A4" s="143" t="s">
        <v>86</v>
      </c>
      <c r="B4" s="154" t="s">
        <v>1</v>
      </c>
      <c r="C4" s="23"/>
      <c r="D4" s="170" t="s">
        <v>0</v>
      </c>
      <c r="E4" s="171"/>
      <c r="F4" s="172"/>
      <c r="G4" s="154" t="s">
        <v>52</v>
      </c>
      <c r="H4" s="168" t="s">
        <v>45</v>
      </c>
      <c r="I4" s="159" t="s">
        <v>80</v>
      </c>
      <c r="J4" s="159"/>
      <c r="K4" s="159" t="s">
        <v>95</v>
      </c>
      <c r="L4" s="159"/>
      <c r="M4" s="159" t="s">
        <v>96</v>
      </c>
      <c r="N4" s="159"/>
    </row>
    <row r="5" spans="1:14" ht="0.6" customHeight="1" x14ac:dyDescent="0.25">
      <c r="A5" s="166"/>
      <c r="B5" s="157"/>
      <c r="C5" s="24"/>
      <c r="D5" s="173"/>
      <c r="E5" s="174"/>
      <c r="F5" s="175"/>
      <c r="G5" s="155"/>
      <c r="H5" s="169"/>
      <c r="I5" s="160" t="s">
        <v>53</v>
      </c>
      <c r="J5" s="163" t="s">
        <v>54</v>
      </c>
      <c r="K5" s="160" t="s">
        <v>53</v>
      </c>
      <c r="L5" s="163" t="s">
        <v>54</v>
      </c>
      <c r="M5" s="160" t="s">
        <v>53</v>
      </c>
      <c r="N5" s="163" t="s">
        <v>54</v>
      </c>
    </row>
    <row r="6" spans="1:14" ht="14.4" x14ac:dyDescent="0.25">
      <c r="A6" s="166"/>
      <c r="B6" s="157"/>
      <c r="C6" s="24"/>
      <c r="D6" s="2" t="s">
        <v>3</v>
      </c>
      <c r="E6" s="39" t="s">
        <v>5</v>
      </c>
      <c r="F6" s="26" t="s">
        <v>4</v>
      </c>
      <c r="G6" s="155"/>
      <c r="H6" s="169"/>
      <c r="I6" s="161"/>
      <c r="J6" s="164"/>
      <c r="K6" s="161"/>
      <c r="L6" s="164"/>
      <c r="M6" s="161"/>
      <c r="N6" s="164"/>
    </row>
    <row r="7" spans="1:14" ht="15" thickBot="1" x14ac:dyDescent="0.3">
      <c r="A7" s="167"/>
      <c r="B7" s="157"/>
      <c r="C7" s="24"/>
      <c r="D7" s="4" t="s">
        <v>6</v>
      </c>
      <c r="E7" s="40" t="s">
        <v>6</v>
      </c>
      <c r="F7" s="27" t="s">
        <v>7</v>
      </c>
      <c r="G7" s="156"/>
      <c r="H7" s="169"/>
      <c r="I7" s="162"/>
      <c r="J7" s="165"/>
      <c r="K7" s="162"/>
      <c r="L7" s="165"/>
      <c r="M7" s="162"/>
      <c r="N7" s="165"/>
    </row>
    <row r="8" spans="1:14" ht="16.8" thickTop="1" x14ac:dyDescent="0.25">
      <c r="A8" s="129"/>
      <c r="B8" s="9"/>
      <c r="C8" s="28"/>
      <c r="D8" s="7"/>
      <c r="E8" s="7"/>
      <c r="F8" s="7"/>
      <c r="G8" s="55"/>
      <c r="H8" s="29"/>
      <c r="I8" s="70"/>
      <c r="J8" s="73"/>
      <c r="K8" s="70"/>
      <c r="L8" s="73"/>
      <c r="M8" s="70"/>
      <c r="N8" s="73"/>
    </row>
    <row r="9" spans="1:14" ht="36" x14ac:dyDescent="0.25">
      <c r="A9" s="130"/>
      <c r="B9" s="47"/>
      <c r="C9" s="50"/>
      <c r="D9" s="45"/>
      <c r="E9" s="45"/>
      <c r="F9" s="45"/>
      <c r="G9" s="56"/>
      <c r="H9" s="36" t="s">
        <v>43</v>
      </c>
      <c r="I9" s="71"/>
      <c r="J9" s="74"/>
      <c r="K9" s="71"/>
      <c r="L9" s="74"/>
      <c r="M9" s="71"/>
      <c r="N9" s="74"/>
    </row>
    <row r="10" spans="1:14" ht="16.2" x14ac:dyDescent="0.25">
      <c r="A10" s="130"/>
      <c r="B10" s="47"/>
      <c r="C10" s="50"/>
      <c r="D10" s="45"/>
      <c r="E10" s="45"/>
      <c r="F10" s="45"/>
      <c r="G10" s="56"/>
      <c r="H10" s="25"/>
      <c r="I10" s="71"/>
      <c r="J10" s="74"/>
      <c r="K10" s="71"/>
      <c r="L10" s="74"/>
      <c r="M10" s="71"/>
      <c r="N10" s="74"/>
    </row>
    <row r="11" spans="1:14" ht="15.6" x14ac:dyDescent="0.25">
      <c r="A11" s="130"/>
      <c r="B11" s="47"/>
      <c r="C11" s="50"/>
      <c r="D11" s="45"/>
      <c r="E11" s="45"/>
      <c r="F11" s="45"/>
      <c r="G11" s="56"/>
      <c r="H11" s="30" t="s">
        <v>35</v>
      </c>
      <c r="I11" s="71"/>
      <c r="J11" s="74"/>
      <c r="K11" s="71"/>
      <c r="L11" s="74"/>
      <c r="M11" s="71"/>
      <c r="N11" s="74"/>
    </row>
    <row r="12" spans="1:14" ht="15.6" x14ac:dyDescent="0.25">
      <c r="A12" s="130"/>
      <c r="B12" s="47"/>
      <c r="C12" s="50"/>
      <c r="D12" s="45"/>
      <c r="E12" s="45"/>
      <c r="F12" s="45"/>
      <c r="G12" s="56"/>
      <c r="H12" s="12" t="s">
        <v>37</v>
      </c>
      <c r="I12" s="71"/>
      <c r="J12" s="74"/>
      <c r="K12" s="71"/>
      <c r="L12" s="74"/>
      <c r="M12" s="71"/>
      <c r="N12" s="74"/>
    </row>
    <row r="13" spans="1:14" ht="15.6" x14ac:dyDescent="0.25">
      <c r="A13" s="130"/>
      <c r="B13" s="47"/>
      <c r="C13" s="50"/>
      <c r="D13" s="45"/>
      <c r="E13" s="45"/>
      <c r="F13" s="45"/>
      <c r="G13" s="56"/>
      <c r="H13" s="31"/>
      <c r="I13" s="71"/>
      <c r="J13" s="74"/>
      <c r="K13" s="71"/>
      <c r="L13" s="74"/>
      <c r="M13" s="71"/>
      <c r="N13" s="74"/>
    </row>
    <row r="14" spans="1:14" ht="15.6" x14ac:dyDescent="0.25">
      <c r="A14" s="130"/>
      <c r="B14" s="47"/>
      <c r="C14" s="50"/>
      <c r="D14" s="45"/>
      <c r="E14" s="45"/>
      <c r="F14" s="45"/>
      <c r="G14" s="56"/>
      <c r="H14" s="32" t="s">
        <v>17</v>
      </c>
      <c r="I14" s="71"/>
      <c r="J14" s="74"/>
      <c r="K14" s="71"/>
      <c r="L14" s="74"/>
      <c r="M14" s="71"/>
      <c r="N14" s="74"/>
    </row>
    <row r="15" spans="1:14" ht="15.6" x14ac:dyDescent="0.25">
      <c r="A15" s="130"/>
      <c r="B15" s="47"/>
      <c r="C15" s="50"/>
      <c r="D15" s="45"/>
      <c r="E15" s="45"/>
      <c r="F15" s="45"/>
      <c r="G15" s="56"/>
      <c r="H15" s="33"/>
      <c r="I15" s="71"/>
      <c r="J15" s="74"/>
      <c r="K15" s="71"/>
      <c r="L15" s="74"/>
      <c r="M15" s="71"/>
      <c r="N15" s="74"/>
    </row>
    <row r="16" spans="1:14" ht="15.6" x14ac:dyDescent="0.25">
      <c r="A16" s="130" t="s">
        <v>81</v>
      </c>
      <c r="B16" s="83">
        <v>1</v>
      </c>
      <c r="C16" s="50">
        <v>1</v>
      </c>
      <c r="D16" s="85">
        <v>11</v>
      </c>
      <c r="E16" s="85">
        <v>11</v>
      </c>
      <c r="F16" s="85">
        <v>1</v>
      </c>
      <c r="G16" s="87">
        <v>1320</v>
      </c>
      <c r="H16" s="52" t="s">
        <v>16</v>
      </c>
      <c r="I16" s="71">
        <v>4721</v>
      </c>
      <c r="J16" s="74">
        <v>4721</v>
      </c>
      <c r="K16" s="71"/>
      <c r="L16" s="74"/>
      <c r="M16" s="71">
        <v>4721</v>
      </c>
      <c r="N16" s="74">
        <v>4721</v>
      </c>
    </row>
    <row r="17" spans="1:14" ht="15.6" x14ac:dyDescent="0.25">
      <c r="A17" s="130" t="s">
        <v>81</v>
      </c>
      <c r="B17" s="83">
        <v>1</v>
      </c>
      <c r="C17" s="50">
        <v>1</v>
      </c>
      <c r="D17" s="85">
        <v>11</v>
      </c>
      <c r="E17" s="85">
        <v>12</v>
      </c>
      <c r="F17" s="85">
        <v>1</v>
      </c>
      <c r="G17" s="87">
        <v>1320</v>
      </c>
      <c r="H17" s="52" t="s">
        <v>79</v>
      </c>
      <c r="I17" s="71">
        <v>543</v>
      </c>
      <c r="J17" s="74">
        <v>543</v>
      </c>
      <c r="K17" s="71"/>
      <c r="L17" s="74"/>
      <c r="M17" s="71">
        <v>543</v>
      </c>
      <c r="N17" s="74">
        <v>543</v>
      </c>
    </row>
    <row r="18" spans="1:14" ht="15.6" x14ac:dyDescent="0.25">
      <c r="A18" s="130" t="s">
        <v>81</v>
      </c>
      <c r="B18" s="83">
        <v>1</v>
      </c>
      <c r="C18" s="50">
        <v>1</v>
      </c>
      <c r="D18" s="85">
        <v>11</v>
      </c>
      <c r="E18" s="85">
        <v>20</v>
      </c>
      <c r="F18" s="85">
        <v>1</v>
      </c>
      <c r="G18" s="87">
        <v>1320</v>
      </c>
      <c r="H18" s="52" t="s">
        <v>18</v>
      </c>
      <c r="I18" s="71">
        <v>1108</v>
      </c>
      <c r="J18" s="74">
        <v>1108</v>
      </c>
      <c r="K18" s="71"/>
      <c r="L18" s="74"/>
      <c r="M18" s="71">
        <v>1108</v>
      </c>
      <c r="N18" s="74">
        <v>1108</v>
      </c>
    </row>
    <row r="19" spans="1:14" ht="15.6" x14ac:dyDescent="0.25">
      <c r="A19" s="130" t="s">
        <v>81</v>
      </c>
      <c r="B19" s="83">
        <v>1</v>
      </c>
      <c r="C19" s="50">
        <v>1</v>
      </c>
      <c r="D19" s="85">
        <v>11</v>
      </c>
      <c r="E19" s="85">
        <v>33</v>
      </c>
      <c r="F19" s="85">
        <v>1</v>
      </c>
      <c r="G19" s="87">
        <v>1320</v>
      </c>
      <c r="H19" s="52" t="s">
        <v>19</v>
      </c>
      <c r="I19" s="71">
        <v>1004</v>
      </c>
      <c r="J19" s="74">
        <v>1004</v>
      </c>
      <c r="K19" s="71"/>
      <c r="L19" s="74"/>
      <c r="M19" s="71">
        <v>1004</v>
      </c>
      <c r="N19" s="74">
        <v>1004</v>
      </c>
    </row>
    <row r="20" spans="1:14" ht="15.6" x14ac:dyDescent="0.25">
      <c r="A20" s="130" t="s">
        <v>81</v>
      </c>
      <c r="B20" s="83">
        <v>1</v>
      </c>
      <c r="C20" s="50">
        <v>1</v>
      </c>
      <c r="D20" s="85">
        <v>11</v>
      </c>
      <c r="E20" s="85">
        <v>40</v>
      </c>
      <c r="F20" s="85">
        <v>1</v>
      </c>
      <c r="G20" s="87">
        <v>1320</v>
      </c>
      <c r="H20" s="52" t="s">
        <v>78</v>
      </c>
      <c r="I20" s="71">
        <v>94</v>
      </c>
      <c r="J20" s="74">
        <v>94</v>
      </c>
      <c r="K20" s="71"/>
      <c r="L20" s="74"/>
      <c r="M20" s="71">
        <v>94</v>
      </c>
      <c r="N20" s="74">
        <v>94</v>
      </c>
    </row>
    <row r="21" spans="1:14" ht="15.6" x14ac:dyDescent="0.25">
      <c r="A21" s="130" t="s">
        <v>81</v>
      </c>
      <c r="B21" s="83">
        <v>1</v>
      </c>
      <c r="C21" s="50">
        <v>1</v>
      </c>
      <c r="D21" s="85">
        <v>12</v>
      </c>
      <c r="E21" s="85">
        <v>11</v>
      </c>
      <c r="F21" s="85">
        <v>1</v>
      </c>
      <c r="G21" s="87">
        <v>1320</v>
      </c>
      <c r="H21" s="52" t="s">
        <v>77</v>
      </c>
      <c r="I21" s="71">
        <v>322</v>
      </c>
      <c r="J21" s="74">
        <v>319</v>
      </c>
      <c r="K21" s="71"/>
      <c r="L21" s="74"/>
      <c r="M21" s="71">
        <v>322</v>
      </c>
      <c r="N21" s="74">
        <v>319</v>
      </c>
    </row>
    <row r="22" spans="1:14" ht="15.6" x14ac:dyDescent="0.25">
      <c r="A22" s="130" t="s">
        <v>81</v>
      </c>
      <c r="B22" s="83">
        <v>1</v>
      </c>
      <c r="C22" s="50">
        <v>1</v>
      </c>
      <c r="D22" s="85">
        <v>12</v>
      </c>
      <c r="E22" s="85">
        <v>11</v>
      </c>
      <c r="F22" s="85">
        <v>9</v>
      </c>
      <c r="G22" s="87">
        <v>1320</v>
      </c>
      <c r="H22" s="52" t="s">
        <v>76</v>
      </c>
      <c r="I22" s="71">
        <v>120</v>
      </c>
      <c r="J22" s="74">
        <v>120</v>
      </c>
      <c r="K22" s="71"/>
      <c r="L22" s="74"/>
      <c r="M22" s="71">
        <v>120</v>
      </c>
      <c r="N22" s="74">
        <v>120</v>
      </c>
    </row>
    <row r="23" spans="1:14" ht="31.2" x14ac:dyDescent="0.25">
      <c r="A23" s="130" t="s">
        <v>81</v>
      </c>
      <c r="B23" s="83">
        <v>1</v>
      </c>
      <c r="C23" s="50">
        <v>1</v>
      </c>
      <c r="D23" s="85">
        <v>12</v>
      </c>
      <c r="E23" s="85">
        <v>11</v>
      </c>
      <c r="F23" s="85">
        <v>13</v>
      </c>
      <c r="G23" s="87">
        <v>1320</v>
      </c>
      <c r="H23" s="52" t="s">
        <v>75</v>
      </c>
      <c r="I23" s="71">
        <v>193</v>
      </c>
      <c r="J23" s="74">
        <v>196</v>
      </c>
      <c r="K23" s="71"/>
      <c r="L23" s="74"/>
      <c r="M23" s="71">
        <v>193</v>
      </c>
      <c r="N23" s="74">
        <v>196</v>
      </c>
    </row>
    <row r="24" spans="1:14" ht="15.6" x14ac:dyDescent="0.25">
      <c r="A24" s="130" t="s">
        <v>81</v>
      </c>
      <c r="B24" s="83">
        <v>1</v>
      </c>
      <c r="C24" s="50">
        <v>1</v>
      </c>
      <c r="D24" s="85">
        <v>12</v>
      </c>
      <c r="E24" s="85">
        <v>12</v>
      </c>
      <c r="F24" s="85">
        <v>1</v>
      </c>
      <c r="G24" s="87">
        <v>1320</v>
      </c>
      <c r="H24" s="52" t="s">
        <v>74</v>
      </c>
      <c r="I24" s="71">
        <v>334</v>
      </c>
      <c r="J24" s="74">
        <v>334</v>
      </c>
      <c r="K24" s="71"/>
      <c r="L24" s="74"/>
      <c r="M24" s="71">
        <v>334</v>
      </c>
      <c r="N24" s="74">
        <v>334</v>
      </c>
    </row>
    <row r="25" spans="1:14" s="42" customFormat="1" ht="31.2" x14ac:dyDescent="0.25">
      <c r="A25" s="130" t="s">
        <v>81</v>
      </c>
      <c r="B25" s="83">
        <v>1</v>
      </c>
      <c r="C25" s="50"/>
      <c r="D25" s="85">
        <v>12</v>
      </c>
      <c r="E25" s="85">
        <v>50</v>
      </c>
      <c r="F25" s="85">
        <v>1</v>
      </c>
      <c r="G25" s="87">
        <v>1320</v>
      </c>
      <c r="H25" s="52" t="s">
        <v>73</v>
      </c>
      <c r="I25" s="71">
        <v>29</v>
      </c>
      <c r="J25" s="74">
        <v>29</v>
      </c>
      <c r="K25" s="71"/>
      <c r="L25" s="74"/>
      <c r="M25" s="71">
        <v>29</v>
      </c>
      <c r="N25" s="74">
        <v>29</v>
      </c>
    </row>
    <row r="26" spans="1:14" s="42" customFormat="1" ht="15.6" x14ac:dyDescent="0.25">
      <c r="A26" s="130" t="s">
        <v>81</v>
      </c>
      <c r="B26" s="83">
        <v>1</v>
      </c>
      <c r="C26" s="50"/>
      <c r="D26" s="85">
        <v>41</v>
      </c>
      <c r="E26" s="85">
        <v>10</v>
      </c>
      <c r="F26" s="85">
        <v>1</v>
      </c>
      <c r="G26" s="87">
        <v>1320</v>
      </c>
      <c r="H26" s="52" t="s">
        <v>65</v>
      </c>
      <c r="I26" s="71">
        <v>8000</v>
      </c>
      <c r="J26" s="74">
        <v>8000</v>
      </c>
      <c r="K26" s="71"/>
      <c r="L26" s="74"/>
      <c r="M26" s="71">
        <v>8000</v>
      </c>
      <c r="N26" s="74">
        <v>8000</v>
      </c>
    </row>
    <row r="27" spans="1:14" s="42" customFormat="1" ht="15.6" x14ac:dyDescent="0.25">
      <c r="A27" s="130" t="s">
        <v>81</v>
      </c>
      <c r="B27" s="83">
        <v>1</v>
      </c>
      <c r="C27" s="50"/>
      <c r="D27" s="85">
        <v>41</v>
      </c>
      <c r="E27" s="85">
        <v>10</v>
      </c>
      <c r="F27" s="85">
        <v>2</v>
      </c>
      <c r="G27" s="87">
        <v>1320</v>
      </c>
      <c r="H27" s="92" t="s">
        <v>66</v>
      </c>
      <c r="I27" s="71">
        <v>0</v>
      </c>
      <c r="J27" s="74">
        <v>0</v>
      </c>
      <c r="K27" s="71"/>
      <c r="L27" s="74"/>
      <c r="M27" s="71">
        <v>0</v>
      </c>
      <c r="N27" s="74">
        <v>0</v>
      </c>
    </row>
    <row r="28" spans="1:14" s="42" customFormat="1" ht="15.6" x14ac:dyDescent="0.25">
      <c r="A28" s="130" t="s">
        <v>81</v>
      </c>
      <c r="B28" s="83">
        <v>1</v>
      </c>
      <c r="C28" s="50"/>
      <c r="D28" s="85">
        <v>45</v>
      </c>
      <c r="E28" s="85">
        <v>24</v>
      </c>
      <c r="F28" s="85">
        <v>1</v>
      </c>
      <c r="G28" s="87">
        <v>1320</v>
      </c>
      <c r="H28" s="92" t="s">
        <v>67</v>
      </c>
      <c r="I28" s="71">
        <v>0</v>
      </c>
      <c r="J28" s="74">
        <v>0</v>
      </c>
      <c r="K28" s="71"/>
      <c r="L28" s="74"/>
      <c r="M28" s="71">
        <v>0</v>
      </c>
      <c r="N28" s="74">
        <v>0</v>
      </c>
    </row>
    <row r="29" spans="1:14" ht="18" customHeight="1" x14ac:dyDescent="0.25">
      <c r="A29" s="130"/>
      <c r="B29" s="83"/>
      <c r="C29" s="50"/>
      <c r="D29" s="85"/>
      <c r="E29" s="85"/>
      <c r="F29" s="85"/>
      <c r="G29" s="87"/>
      <c r="H29" s="52"/>
      <c r="I29" s="71"/>
      <c r="J29" s="74"/>
      <c r="K29" s="71"/>
      <c r="L29" s="74"/>
      <c r="M29" s="71"/>
      <c r="N29" s="74"/>
    </row>
    <row r="30" spans="1:14" ht="18" customHeight="1" x14ac:dyDescent="0.25">
      <c r="A30" s="130"/>
      <c r="B30" s="83"/>
      <c r="C30" s="50"/>
      <c r="D30" s="85"/>
      <c r="E30" s="85"/>
      <c r="F30" s="85"/>
      <c r="G30" s="87"/>
      <c r="H30" s="51" t="s">
        <v>36</v>
      </c>
      <c r="I30" s="65">
        <f t="shared" ref="I30:J30" si="0">SUM(I16:I28)</f>
        <v>16468</v>
      </c>
      <c r="J30" s="75">
        <f t="shared" si="0"/>
        <v>16468</v>
      </c>
      <c r="K30" s="65">
        <f t="shared" ref="K30:N30" si="1">SUM(K16:K28)</f>
        <v>0</v>
      </c>
      <c r="L30" s="75">
        <f t="shared" si="1"/>
        <v>0</v>
      </c>
      <c r="M30" s="65">
        <f t="shared" si="1"/>
        <v>16468</v>
      </c>
      <c r="N30" s="75">
        <f t="shared" si="1"/>
        <v>16468</v>
      </c>
    </row>
    <row r="31" spans="1:14" ht="18" customHeight="1" x14ac:dyDescent="0.25">
      <c r="A31" s="130"/>
      <c r="B31" s="83"/>
      <c r="C31" s="50"/>
      <c r="D31" s="85"/>
      <c r="E31" s="85"/>
      <c r="F31" s="85"/>
      <c r="G31" s="87"/>
      <c r="H31" s="51"/>
      <c r="I31" s="71"/>
      <c r="J31" s="74"/>
      <c r="K31" s="71"/>
      <c r="L31" s="74"/>
      <c r="M31" s="71"/>
      <c r="N31" s="74"/>
    </row>
    <row r="32" spans="1:14" ht="15.6" x14ac:dyDescent="0.25">
      <c r="A32" s="130"/>
      <c r="B32" s="83"/>
      <c r="C32" s="50"/>
      <c r="D32" s="85"/>
      <c r="E32" s="85"/>
      <c r="F32" s="85"/>
      <c r="G32" s="87"/>
      <c r="H32" s="32" t="s">
        <v>20</v>
      </c>
      <c r="I32" s="71"/>
      <c r="J32" s="74"/>
      <c r="K32" s="71"/>
      <c r="L32" s="74"/>
      <c r="M32" s="71"/>
      <c r="N32" s="74"/>
    </row>
    <row r="33" spans="1:14" ht="15.6" x14ac:dyDescent="0.25">
      <c r="A33" s="130"/>
      <c r="B33" s="83"/>
      <c r="C33" s="50"/>
      <c r="D33" s="85"/>
      <c r="E33" s="85"/>
      <c r="F33" s="85"/>
      <c r="G33" s="87"/>
      <c r="H33" s="33"/>
      <c r="I33" s="71"/>
      <c r="J33" s="74"/>
      <c r="K33" s="71"/>
      <c r="L33" s="74"/>
      <c r="M33" s="71"/>
      <c r="N33" s="74"/>
    </row>
    <row r="34" spans="1:14" ht="15.6" x14ac:dyDescent="0.25">
      <c r="A34" s="130" t="s">
        <v>81</v>
      </c>
      <c r="B34" s="83">
        <v>1</v>
      </c>
      <c r="C34" s="50">
        <v>1</v>
      </c>
      <c r="D34" s="85">
        <v>74</v>
      </c>
      <c r="E34" s="85">
        <v>10</v>
      </c>
      <c r="F34" s="85">
        <v>1</v>
      </c>
      <c r="G34" s="87">
        <v>1320</v>
      </c>
      <c r="H34" s="52" t="s">
        <v>71</v>
      </c>
      <c r="I34" s="81">
        <v>5</v>
      </c>
      <c r="J34" s="82">
        <v>5</v>
      </c>
      <c r="K34" s="81"/>
      <c r="L34" s="82"/>
      <c r="M34" s="81">
        <v>5</v>
      </c>
      <c r="N34" s="82">
        <v>5</v>
      </c>
    </row>
    <row r="35" spans="1:14" ht="15.6" x14ac:dyDescent="0.25">
      <c r="A35" s="130" t="s">
        <v>81</v>
      </c>
      <c r="B35" s="83">
        <v>1</v>
      </c>
      <c r="C35" s="50">
        <v>1</v>
      </c>
      <c r="D35" s="85">
        <v>74</v>
      </c>
      <c r="E35" s="85">
        <v>22</v>
      </c>
      <c r="F35" s="85">
        <v>1</v>
      </c>
      <c r="G35" s="87">
        <v>1320</v>
      </c>
      <c r="H35" s="52" t="s">
        <v>72</v>
      </c>
      <c r="I35" s="71">
        <v>42</v>
      </c>
      <c r="J35" s="74">
        <v>42</v>
      </c>
      <c r="K35" s="71"/>
      <c r="L35" s="74"/>
      <c r="M35" s="71">
        <v>42</v>
      </c>
      <c r="N35" s="74">
        <v>42</v>
      </c>
    </row>
    <row r="36" spans="1:14" ht="15.6" x14ac:dyDescent="0.25">
      <c r="A36" s="130"/>
      <c r="B36" s="83"/>
      <c r="C36" s="50"/>
      <c r="D36" s="85"/>
      <c r="E36" s="85"/>
      <c r="F36" s="85"/>
      <c r="G36" s="87"/>
      <c r="H36" s="52"/>
      <c r="I36" s="71"/>
      <c r="J36" s="74"/>
      <c r="K36" s="71"/>
      <c r="L36" s="74"/>
      <c r="M36" s="71"/>
      <c r="N36" s="74"/>
    </row>
    <row r="37" spans="1:14" ht="18" customHeight="1" x14ac:dyDescent="0.25">
      <c r="A37" s="130"/>
      <c r="B37" s="83"/>
      <c r="C37" s="50"/>
      <c r="D37" s="85"/>
      <c r="E37" s="85"/>
      <c r="F37" s="85"/>
      <c r="G37" s="87"/>
      <c r="H37" s="51" t="s">
        <v>38</v>
      </c>
      <c r="I37" s="65">
        <f t="shared" ref="I37:J37" si="2">SUM(I34:I36)</f>
        <v>47</v>
      </c>
      <c r="J37" s="75">
        <f t="shared" si="2"/>
        <v>47</v>
      </c>
      <c r="K37" s="65">
        <f t="shared" ref="K37:N37" si="3">SUM(K34:K36)</f>
        <v>0</v>
      </c>
      <c r="L37" s="75">
        <f t="shared" si="3"/>
        <v>0</v>
      </c>
      <c r="M37" s="65">
        <f t="shared" si="3"/>
        <v>47</v>
      </c>
      <c r="N37" s="75">
        <f t="shared" si="3"/>
        <v>47</v>
      </c>
    </row>
    <row r="38" spans="1:14" ht="15.6" x14ac:dyDescent="0.25">
      <c r="A38" s="130"/>
      <c r="B38" s="83"/>
      <c r="C38" s="50"/>
      <c r="D38" s="85"/>
      <c r="E38" s="85"/>
      <c r="F38" s="85"/>
      <c r="G38" s="87"/>
      <c r="H38" s="126" t="s">
        <v>8</v>
      </c>
      <c r="I38" s="66">
        <f t="shared" ref="I38:J38" si="4">SUM(I37+I30)</f>
        <v>16515</v>
      </c>
      <c r="J38" s="76">
        <f t="shared" si="4"/>
        <v>16515</v>
      </c>
      <c r="K38" s="66">
        <f t="shared" ref="K38:N38" si="5">SUM(K37+K30)</f>
        <v>0</v>
      </c>
      <c r="L38" s="76">
        <f t="shared" si="5"/>
        <v>0</v>
      </c>
      <c r="M38" s="66">
        <f t="shared" si="5"/>
        <v>16515</v>
      </c>
      <c r="N38" s="76">
        <f t="shared" si="5"/>
        <v>16515</v>
      </c>
    </row>
    <row r="39" spans="1:14" s="114" customFormat="1" ht="15.6" x14ac:dyDescent="0.25">
      <c r="A39" s="130"/>
      <c r="B39" s="83"/>
      <c r="C39" s="50"/>
      <c r="D39" s="85"/>
      <c r="E39" s="85"/>
      <c r="F39" s="85"/>
      <c r="G39" s="87"/>
      <c r="H39" s="33"/>
      <c r="I39" s="127"/>
      <c r="J39" s="128"/>
      <c r="K39" s="127"/>
      <c r="L39" s="128"/>
      <c r="M39" s="127"/>
      <c r="N39" s="128"/>
    </row>
    <row r="40" spans="1:14" ht="15.6" x14ac:dyDescent="0.25">
      <c r="A40" s="130"/>
      <c r="B40" s="83"/>
      <c r="C40" s="50"/>
      <c r="D40" s="85"/>
      <c r="E40" s="85"/>
      <c r="F40" s="85"/>
      <c r="G40" s="87"/>
      <c r="H40" s="30" t="s">
        <v>39</v>
      </c>
      <c r="I40" s="71"/>
      <c r="J40" s="74"/>
      <c r="K40" s="71"/>
      <c r="L40" s="74"/>
      <c r="M40" s="71"/>
      <c r="N40" s="74"/>
    </row>
    <row r="41" spans="1:14" ht="15.6" x14ac:dyDescent="0.25">
      <c r="A41" s="130"/>
      <c r="B41" s="83"/>
      <c r="C41" s="50"/>
      <c r="D41" s="85"/>
      <c r="E41" s="85"/>
      <c r="F41" s="85"/>
      <c r="G41" s="87"/>
      <c r="H41" s="12" t="s">
        <v>40</v>
      </c>
      <c r="I41" s="71"/>
      <c r="J41" s="74"/>
      <c r="K41" s="71"/>
      <c r="L41" s="74"/>
      <c r="M41" s="71"/>
      <c r="N41" s="74"/>
    </row>
    <row r="42" spans="1:14" ht="15.6" x14ac:dyDescent="0.25">
      <c r="A42" s="130"/>
      <c r="B42" s="83"/>
      <c r="C42" s="50"/>
      <c r="D42" s="85"/>
      <c r="E42" s="85"/>
      <c r="F42" s="85"/>
      <c r="G42" s="87"/>
      <c r="H42" s="31"/>
      <c r="I42" s="71"/>
      <c r="J42" s="74"/>
      <c r="K42" s="71"/>
      <c r="L42" s="74"/>
      <c r="M42" s="71"/>
      <c r="N42" s="74"/>
    </row>
    <row r="43" spans="1:14" ht="15.6" x14ac:dyDescent="0.25">
      <c r="A43" s="130"/>
      <c r="B43" s="83"/>
      <c r="C43" s="50"/>
      <c r="D43" s="85"/>
      <c r="E43" s="85"/>
      <c r="F43" s="85"/>
      <c r="G43" s="87"/>
      <c r="H43" s="32" t="s">
        <v>17</v>
      </c>
      <c r="I43" s="71"/>
      <c r="J43" s="74"/>
      <c r="K43" s="71"/>
      <c r="L43" s="74"/>
      <c r="M43" s="71"/>
      <c r="N43" s="74"/>
    </row>
    <row r="44" spans="1:14" ht="15.6" x14ac:dyDescent="0.25">
      <c r="A44" s="130"/>
      <c r="B44" s="83"/>
      <c r="C44" s="50"/>
      <c r="D44" s="85"/>
      <c r="E44" s="85"/>
      <c r="F44" s="85"/>
      <c r="G44" s="87"/>
      <c r="H44" s="33"/>
      <c r="I44" s="71"/>
      <c r="J44" s="74"/>
      <c r="K44" s="71"/>
      <c r="L44" s="74"/>
      <c r="M44" s="71"/>
      <c r="N44" s="74"/>
    </row>
    <row r="45" spans="1:14" ht="15.6" x14ac:dyDescent="0.25">
      <c r="A45" s="130" t="s">
        <v>81</v>
      </c>
      <c r="B45" s="83">
        <v>2</v>
      </c>
      <c r="C45" s="50">
        <v>1</v>
      </c>
      <c r="D45" s="85">
        <v>12</v>
      </c>
      <c r="E45" s="85">
        <v>11</v>
      </c>
      <c r="F45" s="85">
        <v>21</v>
      </c>
      <c r="G45" s="87">
        <v>1320</v>
      </c>
      <c r="H45" s="52" t="s">
        <v>21</v>
      </c>
      <c r="I45" s="109">
        <v>96</v>
      </c>
      <c r="J45" s="74">
        <v>107</v>
      </c>
      <c r="K45" s="109"/>
      <c r="L45" s="74"/>
      <c r="M45" s="109">
        <v>96</v>
      </c>
      <c r="N45" s="74">
        <v>107</v>
      </c>
    </row>
    <row r="46" spans="1:14" ht="15.6" x14ac:dyDescent="0.25">
      <c r="A46" s="130" t="s">
        <v>81</v>
      </c>
      <c r="B46" s="83">
        <v>2</v>
      </c>
      <c r="C46" s="50">
        <v>1</v>
      </c>
      <c r="D46" s="85">
        <v>12</v>
      </c>
      <c r="E46" s="85">
        <v>11</v>
      </c>
      <c r="F46" s="85">
        <v>22</v>
      </c>
      <c r="G46" s="87">
        <v>1320</v>
      </c>
      <c r="H46" s="52" t="s">
        <v>22</v>
      </c>
      <c r="I46" s="109">
        <v>160</v>
      </c>
      <c r="J46" s="74">
        <v>76</v>
      </c>
      <c r="K46" s="109"/>
      <c r="L46" s="74"/>
      <c r="M46" s="109">
        <v>160</v>
      </c>
      <c r="N46" s="74">
        <v>76</v>
      </c>
    </row>
    <row r="47" spans="1:14" ht="31.2" x14ac:dyDescent="0.25">
      <c r="A47" s="130" t="s">
        <v>83</v>
      </c>
      <c r="B47" s="83">
        <v>2</v>
      </c>
      <c r="C47" s="50">
        <v>1</v>
      </c>
      <c r="D47" s="85">
        <v>12</v>
      </c>
      <c r="E47" s="85">
        <v>11</v>
      </c>
      <c r="F47" s="85">
        <v>23</v>
      </c>
      <c r="G47" s="87">
        <v>1320</v>
      </c>
      <c r="H47" s="52" t="s">
        <v>23</v>
      </c>
      <c r="I47" s="110">
        <v>0</v>
      </c>
      <c r="J47" s="82">
        <v>36</v>
      </c>
      <c r="K47" s="110"/>
      <c r="L47" s="82"/>
      <c r="M47" s="110">
        <v>0</v>
      </c>
      <c r="N47" s="82">
        <v>36</v>
      </c>
    </row>
    <row r="48" spans="1:14" ht="31.2" x14ac:dyDescent="0.25">
      <c r="A48" s="130" t="s">
        <v>82</v>
      </c>
      <c r="B48" s="83">
        <v>2</v>
      </c>
      <c r="C48" s="50">
        <v>1</v>
      </c>
      <c r="D48" s="85">
        <v>12</v>
      </c>
      <c r="E48" s="85">
        <v>11</v>
      </c>
      <c r="F48" s="85">
        <v>24</v>
      </c>
      <c r="G48" s="87">
        <v>1320</v>
      </c>
      <c r="H48" s="52" t="s">
        <v>24</v>
      </c>
      <c r="I48" s="110">
        <v>25</v>
      </c>
      <c r="J48" s="82">
        <v>97</v>
      </c>
      <c r="K48" s="110"/>
      <c r="L48" s="82"/>
      <c r="M48" s="110">
        <v>25</v>
      </c>
      <c r="N48" s="82">
        <v>97</v>
      </c>
    </row>
    <row r="49" spans="1:14" ht="15.6" x14ac:dyDescent="0.25">
      <c r="A49" s="130" t="s">
        <v>81</v>
      </c>
      <c r="B49" s="83">
        <v>2</v>
      </c>
      <c r="C49" s="50">
        <v>1</v>
      </c>
      <c r="D49" s="85">
        <v>12</v>
      </c>
      <c r="E49" s="85">
        <v>11</v>
      </c>
      <c r="F49" s="85">
        <v>28</v>
      </c>
      <c r="G49" s="87">
        <v>1320</v>
      </c>
      <c r="H49" s="52" t="s">
        <v>25</v>
      </c>
      <c r="I49" s="110">
        <v>200</v>
      </c>
      <c r="J49" s="82">
        <v>99</v>
      </c>
      <c r="K49" s="110"/>
      <c r="L49" s="82"/>
      <c r="M49" s="110">
        <v>200</v>
      </c>
      <c r="N49" s="82">
        <v>99</v>
      </c>
    </row>
    <row r="50" spans="1:14" ht="15.6" x14ac:dyDescent="0.25">
      <c r="A50" s="130" t="s">
        <v>81</v>
      </c>
      <c r="B50" s="83">
        <v>2</v>
      </c>
      <c r="C50" s="50">
        <v>1</v>
      </c>
      <c r="D50" s="85">
        <v>12</v>
      </c>
      <c r="E50" s="85">
        <v>11</v>
      </c>
      <c r="F50" s="85">
        <v>29</v>
      </c>
      <c r="G50" s="87">
        <v>1320</v>
      </c>
      <c r="H50" s="52" t="s">
        <v>26</v>
      </c>
      <c r="I50" s="109">
        <v>7</v>
      </c>
      <c r="J50" s="74">
        <v>7</v>
      </c>
      <c r="K50" s="109"/>
      <c r="L50" s="74"/>
      <c r="M50" s="109">
        <v>7</v>
      </c>
      <c r="N50" s="74">
        <v>7</v>
      </c>
    </row>
    <row r="51" spans="1:14" ht="18" customHeight="1" x14ac:dyDescent="0.25">
      <c r="A51" s="130"/>
      <c r="B51" s="47"/>
      <c r="C51" s="50"/>
      <c r="D51" s="45"/>
      <c r="E51" s="45"/>
      <c r="F51" s="45"/>
      <c r="G51" s="56"/>
      <c r="H51" s="52"/>
      <c r="I51" s="71"/>
      <c r="J51" s="74"/>
      <c r="K51" s="71"/>
      <c r="L51" s="74"/>
      <c r="M51" s="71"/>
      <c r="N51" s="74"/>
    </row>
    <row r="52" spans="1:14" ht="18" customHeight="1" x14ac:dyDescent="0.25">
      <c r="A52" s="130"/>
      <c r="B52" s="47"/>
      <c r="C52" s="50"/>
      <c r="D52" s="45"/>
      <c r="E52" s="45"/>
      <c r="F52" s="45"/>
      <c r="G52" s="56"/>
      <c r="H52" s="51" t="s">
        <v>36</v>
      </c>
      <c r="I52" s="65">
        <f t="shared" ref="I52:J52" si="6">SUM(I45:I50)</f>
        <v>488</v>
      </c>
      <c r="J52" s="75">
        <f t="shared" si="6"/>
        <v>422</v>
      </c>
      <c r="K52" s="65">
        <f t="shared" ref="K52:N52" si="7">SUM(K45:K50)</f>
        <v>0</v>
      </c>
      <c r="L52" s="75">
        <f t="shared" si="7"/>
        <v>0</v>
      </c>
      <c r="M52" s="65">
        <f t="shared" si="7"/>
        <v>488</v>
      </c>
      <c r="N52" s="75">
        <f t="shared" si="7"/>
        <v>422</v>
      </c>
    </row>
    <row r="53" spans="1:14" ht="15.6" x14ac:dyDescent="0.25">
      <c r="A53" s="130"/>
      <c r="B53" s="47"/>
      <c r="C53" s="50"/>
      <c r="D53" s="45"/>
      <c r="E53" s="45"/>
      <c r="F53" s="45"/>
      <c r="G53" s="56"/>
      <c r="H53" s="34" t="s">
        <v>41</v>
      </c>
      <c r="I53" s="66">
        <f t="shared" ref="I53:J53" si="8">SUM(I52)</f>
        <v>488</v>
      </c>
      <c r="J53" s="76">
        <f t="shared" si="8"/>
        <v>422</v>
      </c>
      <c r="K53" s="66">
        <f t="shared" ref="K53:N53" si="9">SUM(K52)</f>
        <v>0</v>
      </c>
      <c r="L53" s="76">
        <f t="shared" si="9"/>
        <v>0</v>
      </c>
      <c r="M53" s="66">
        <f t="shared" si="9"/>
        <v>488</v>
      </c>
      <c r="N53" s="76">
        <f t="shared" si="9"/>
        <v>422</v>
      </c>
    </row>
    <row r="54" spans="1:14" s="42" customFormat="1" ht="15.6" x14ac:dyDescent="0.25">
      <c r="A54" s="130"/>
      <c r="B54" s="47"/>
      <c r="C54" s="50"/>
      <c r="D54" s="45"/>
      <c r="E54" s="45"/>
      <c r="F54" s="45"/>
      <c r="G54" s="56"/>
      <c r="H54" s="34"/>
      <c r="I54" s="68"/>
      <c r="J54" s="78"/>
      <c r="K54" s="68"/>
      <c r="L54" s="78"/>
      <c r="M54" s="68"/>
      <c r="N54" s="78"/>
    </row>
    <row r="55" spans="1:14" ht="15.6" x14ac:dyDescent="0.25">
      <c r="A55" s="130"/>
      <c r="B55" s="47"/>
      <c r="C55" s="50"/>
      <c r="D55" s="45"/>
      <c r="E55" s="45"/>
      <c r="F55" s="45"/>
      <c r="G55" s="56"/>
      <c r="H55" s="33"/>
      <c r="I55" s="71"/>
      <c r="J55" s="74"/>
      <c r="K55" s="71"/>
      <c r="L55" s="74"/>
      <c r="M55" s="71"/>
      <c r="N55" s="74"/>
    </row>
    <row r="56" spans="1:14" ht="15.6" x14ac:dyDescent="0.25">
      <c r="A56" s="131"/>
      <c r="B56" s="16"/>
      <c r="C56" s="41"/>
      <c r="D56" s="14"/>
      <c r="E56" s="14"/>
      <c r="F56" s="14"/>
      <c r="G56" s="57"/>
      <c r="H56" s="53" t="s">
        <v>13</v>
      </c>
      <c r="I56" s="67">
        <f t="shared" ref="I56:J56" si="10">SUM(I38+I53)</f>
        <v>17003</v>
      </c>
      <c r="J56" s="77">
        <f t="shared" si="10"/>
        <v>16937</v>
      </c>
      <c r="K56" s="67">
        <f t="shared" ref="K56:N56" si="11">SUM(K38+K53)</f>
        <v>0</v>
      </c>
      <c r="L56" s="77">
        <f t="shared" si="11"/>
        <v>0</v>
      </c>
      <c r="M56" s="67">
        <f t="shared" si="11"/>
        <v>17003</v>
      </c>
      <c r="N56" s="77">
        <f t="shared" si="11"/>
        <v>16937</v>
      </c>
    </row>
    <row r="57" spans="1:14" ht="15.6" x14ac:dyDescent="0.25">
      <c r="A57" s="130"/>
      <c r="B57" s="47"/>
      <c r="C57" s="50"/>
      <c r="D57" s="45"/>
      <c r="E57" s="45"/>
      <c r="F57" s="45"/>
      <c r="G57" s="56"/>
      <c r="H57" s="17"/>
      <c r="I57" s="68"/>
      <c r="J57" s="78"/>
      <c r="K57" s="68"/>
      <c r="L57" s="78"/>
      <c r="M57" s="68"/>
      <c r="N57" s="78"/>
    </row>
    <row r="58" spans="1:14" ht="15.6" x14ac:dyDescent="0.25">
      <c r="A58" s="130"/>
      <c r="B58" s="47"/>
      <c r="C58" s="50"/>
      <c r="D58" s="45"/>
      <c r="E58" s="45"/>
      <c r="F58" s="45"/>
      <c r="G58" s="56"/>
      <c r="H58" s="17" t="s">
        <v>14</v>
      </c>
      <c r="I58" s="68">
        <f t="shared" ref="I58:J58" si="12">SUM(I30+I52)</f>
        <v>16956</v>
      </c>
      <c r="J58" s="78">
        <f t="shared" si="12"/>
        <v>16890</v>
      </c>
      <c r="K58" s="68">
        <f t="shared" ref="K58:N58" si="13">SUM(K30+K52)</f>
        <v>0</v>
      </c>
      <c r="L58" s="78">
        <f t="shared" si="13"/>
        <v>0</v>
      </c>
      <c r="M58" s="68">
        <f t="shared" si="13"/>
        <v>16956</v>
      </c>
      <c r="N58" s="78">
        <f t="shared" si="13"/>
        <v>16890</v>
      </c>
    </row>
    <row r="59" spans="1:14" ht="15.6" x14ac:dyDescent="0.25">
      <c r="A59" s="130"/>
      <c r="B59" s="47"/>
      <c r="C59" s="50"/>
      <c r="D59" s="45"/>
      <c r="E59" s="45"/>
      <c r="F59" s="45"/>
      <c r="G59" s="56"/>
      <c r="H59" s="17" t="s">
        <v>15</v>
      </c>
      <c r="I59" s="68">
        <f t="shared" ref="I59:J59" si="14">SUM(I37)</f>
        <v>47</v>
      </c>
      <c r="J59" s="78">
        <f t="shared" si="14"/>
        <v>47</v>
      </c>
      <c r="K59" s="68">
        <f t="shared" ref="K59:N59" si="15">SUM(K37)</f>
        <v>0</v>
      </c>
      <c r="L59" s="78">
        <f t="shared" si="15"/>
        <v>0</v>
      </c>
      <c r="M59" s="68">
        <f t="shared" si="15"/>
        <v>47</v>
      </c>
      <c r="N59" s="78">
        <f t="shared" si="15"/>
        <v>47</v>
      </c>
    </row>
    <row r="60" spans="1:14" ht="16.2" thickBot="1" x14ac:dyDescent="0.3">
      <c r="A60" s="58"/>
      <c r="B60" s="58"/>
      <c r="C60" s="58"/>
      <c r="D60" s="132"/>
      <c r="E60" s="134"/>
      <c r="F60" s="133"/>
      <c r="G60" s="58"/>
      <c r="H60" s="35"/>
      <c r="I60" s="72"/>
      <c r="J60" s="79"/>
      <c r="K60" s="72"/>
      <c r="L60" s="79"/>
      <c r="M60" s="72"/>
      <c r="N60" s="79"/>
    </row>
    <row r="61" spans="1:14" ht="13.2" thickTop="1" x14ac:dyDescent="0.25"/>
  </sheetData>
  <mergeCells count="17">
    <mergeCell ref="A3:N3"/>
    <mergeCell ref="A2:N2"/>
    <mergeCell ref="A1:N1"/>
    <mergeCell ref="A4:A7"/>
    <mergeCell ref="I4:J4"/>
    <mergeCell ref="H4:H7"/>
    <mergeCell ref="B4:B7"/>
    <mergeCell ref="D4:F5"/>
    <mergeCell ref="I5:I7"/>
    <mergeCell ref="J5:J7"/>
    <mergeCell ref="G4:G7"/>
    <mergeCell ref="K4:L4"/>
    <mergeCell ref="M4:N4"/>
    <mergeCell ref="K5:K7"/>
    <mergeCell ref="L5:L7"/>
    <mergeCell ref="M5:M7"/>
    <mergeCell ref="N5:N7"/>
  </mergeCells>
  <printOptions horizontalCentered="1"/>
  <pageMargins left="0.59055118110236227" right="0.39370078740157483" top="0.74803149606299213" bottom="0.74803149606299213" header="0.31496062992125984" footer="0.31496062992125984"/>
  <pageSetup paperSize="9" scale="70"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Recettes</vt:lpstr>
      <vt:lpstr>Dépenses</vt:lpstr>
      <vt:lpstr>Dépenses!Impression_des_titres</vt:lpstr>
      <vt:lpstr>Recettes!Impression_des_titres</vt:lpstr>
      <vt:lpstr>Dépenses!Zone_d_impression</vt:lpstr>
      <vt:lpstr>Recettes!Zone_d_impression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Laloy</dc:creator>
  <cp:lastModifiedBy>CHARUE Dominique</cp:lastModifiedBy>
  <cp:lastPrinted>2024-11-13T12:49:50Z</cp:lastPrinted>
  <dcterms:created xsi:type="dcterms:W3CDTF">2015-04-21T11:37:46Z</dcterms:created>
  <dcterms:modified xsi:type="dcterms:W3CDTF">2025-01-21T09:06:03Z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2021-10-21T08:38:46Z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27cd8ae7-496d-4345-811d-8f5c01985ed8</vt:lpwstr>
  </property>
  <property fmtid="{D5CDD505-2E9C-101B-9397-08002B2CF9AE}" pid="8" name="MSIP_Label_e72a09c5-6e26-4737-a926-47ef1ab198ae_ContentBits">
    <vt:lpwstr>8</vt:lpwstr>
  </property>
</Properties>
</file>