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 AJU 2025 FORMAT en cours\"/>
    </mc:Choice>
  </mc:AlternateContent>
  <xr:revisionPtr revIDLastSave="0" documentId="13_ncr:1_{1849778E-1DF5-4B12-AE2E-8F2937D245CA}" xr6:coauthVersionLast="47" xr6:coauthVersionMax="47" xr10:uidLastSave="{00000000-0000-0000-0000-000000000000}"/>
  <bookViews>
    <workbookView xWindow="-38508" yWindow="-108" windowWidth="38616" windowHeight="15696" tabRatio="585" xr2:uid="{00000000-000D-0000-FFFF-FFFF00000000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Dépenses!$1:$10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1">Dépenses!$A$1:$N$191</definedName>
    <definedName name="_xlnm.Print_Area" localSheetId="0">Recettes!$A$1:$J$77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5" i="21" l="1"/>
  <c r="M185" i="21"/>
  <c r="N169" i="21"/>
  <c r="N186" i="21" s="1"/>
  <c r="M169" i="21"/>
  <c r="M186" i="21" s="1"/>
  <c r="N74" i="21"/>
  <c r="N75" i="21" s="1"/>
  <c r="M74" i="21"/>
  <c r="M75" i="21" s="1"/>
  <c r="N58" i="21"/>
  <c r="M58" i="21"/>
  <c r="N49" i="21"/>
  <c r="N59" i="21" s="1"/>
  <c r="M49" i="21"/>
  <c r="M59" i="21" s="1"/>
  <c r="N38" i="21"/>
  <c r="N188" i="21" s="1"/>
  <c r="M38" i="21"/>
  <c r="M188" i="21" s="1"/>
  <c r="N37" i="21"/>
  <c r="N191" i="21" s="1"/>
  <c r="M37" i="21"/>
  <c r="M191" i="21" s="1"/>
  <c r="N26" i="21"/>
  <c r="N190" i="21" s="1"/>
  <c r="M26" i="21"/>
  <c r="M190" i="21" s="1"/>
  <c r="L185" i="21"/>
  <c r="K185" i="21"/>
  <c r="L169" i="21"/>
  <c r="K169" i="21"/>
  <c r="K186" i="21" s="1"/>
  <c r="L74" i="21"/>
  <c r="L75" i="21" s="1"/>
  <c r="K74" i="21"/>
  <c r="K75" i="21" s="1"/>
  <c r="L58" i="21"/>
  <c r="K58" i="21"/>
  <c r="L49" i="21"/>
  <c r="K49" i="21"/>
  <c r="L37" i="21"/>
  <c r="K37" i="21"/>
  <c r="L26" i="21"/>
  <c r="K26" i="21"/>
  <c r="J68" i="20"/>
  <c r="J69" i="20" s="1"/>
  <c r="I68" i="20"/>
  <c r="I69" i="20" s="1"/>
  <c r="J45" i="20"/>
  <c r="J44" i="20"/>
  <c r="I44" i="20"/>
  <c r="I45" i="20" s="1"/>
  <c r="J35" i="20"/>
  <c r="J75" i="20" s="1"/>
  <c r="I35" i="20"/>
  <c r="I75" i="20" s="1"/>
  <c r="J28" i="20"/>
  <c r="J74" i="20" s="1"/>
  <c r="I28" i="20"/>
  <c r="I74" i="20" l="1"/>
  <c r="L186" i="21"/>
  <c r="L191" i="21"/>
  <c r="K190" i="21"/>
  <c r="L190" i="21"/>
  <c r="K59" i="21"/>
  <c r="K191" i="21"/>
  <c r="L59" i="21"/>
  <c r="L38" i="21"/>
  <c r="K38" i="21"/>
  <c r="I36" i="20"/>
  <c r="I72" i="20" s="1"/>
  <c r="J36" i="20"/>
  <c r="J72" i="20" s="1"/>
  <c r="K188" i="21" l="1"/>
  <c r="L188" i="21"/>
  <c r="J169" i="21" l="1"/>
  <c r="I169" i="21"/>
  <c r="H68" i="20"/>
  <c r="J74" i="21"/>
  <c r="J75" i="21" s="1"/>
  <c r="I74" i="21"/>
  <c r="I75" i="21" s="1"/>
  <c r="H44" i="20"/>
  <c r="H45" i="20" s="1"/>
  <c r="J58" i="21" l="1"/>
  <c r="H69" i="20"/>
  <c r="J185" i="21"/>
  <c r="I185" i="21"/>
  <c r="H35" i="20"/>
  <c r="H75" i="20" s="1"/>
  <c r="J26" i="21"/>
  <c r="J190" i="21" s="1"/>
  <c r="I26" i="21"/>
  <c r="H28" i="20"/>
  <c r="H74" i="20" s="1"/>
  <c r="I58" i="21"/>
  <c r="J49" i="21"/>
  <c r="I49" i="21"/>
  <c r="J37" i="21"/>
  <c r="I37" i="21"/>
  <c r="I190" i="21" l="1"/>
  <c r="I59" i="21"/>
  <c r="I186" i="21"/>
  <c r="J59" i="21"/>
  <c r="J186" i="21"/>
  <c r="J191" i="21"/>
  <c r="I38" i="21"/>
  <c r="J38" i="21"/>
  <c r="H36" i="20"/>
  <c r="H72" i="20" s="1"/>
  <c r="I191" i="21"/>
  <c r="I188" i="21" l="1"/>
  <c r="J188" i="21"/>
</calcChain>
</file>

<file path=xl/sharedStrings.xml><?xml version="1.0" encoding="utf-8"?>
<sst xmlns="http://schemas.openxmlformats.org/spreadsheetml/2006/main" count="438" uniqueCount="222">
  <si>
    <t>(En milliers EUR)</t>
  </si>
  <si>
    <t>A.B.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</si>
  <si>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</si>
  <si>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</si>
  <si>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</si>
  <si>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</si>
  <si>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</si>
  <si>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</si>
  <si>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</si>
  <si>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</si>
  <si>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</si>
  <si>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</si>
  <si>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</si>
  <si>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Total TITRE III - PRODUITS D'EMPRUNTS</t>
  </si>
  <si>
    <t>TOTAUX GENERAUX DES DEPENSES</t>
  </si>
  <si>
    <t>Total TITRE I - DEPENSES COURANTES</t>
  </si>
  <si>
    <t>Total TITRE II - DEPENSES DE CAPITAL</t>
  </si>
  <si>
    <t>Rémunérations brutes du personnel</t>
  </si>
  <si>
    <t>Titre I   DEPENSES COURANTES</t>
  </si>
  <si>
    <t>Autres éléments de la rémunération</t>
  </si>
  <si>
    <t>Cotisations sociales et assurances patronales</t>
  </si>
  <si>
    <t>Allocations directes : allocations familiales, indemnités, service social</t>
  </si>
  <si>
    <t>Autres avantages (nature)</t>
  </si>
  <si>
    <t>Ferme expérimentale et plateforme laboratoire multiservice</t>
  </si>
  <si>
    <t>Titre II  DEPENSES EN CAPITAL</t>
  </si>
  <si>
    <t>Acquisition matériel roulant</t>
  </si>
  <si>
    <t>Acquisition brevets, licences</t>
  </si>
  <si>
    <t>Dépenses de fonctionnement général sur conventions</t>
  </si>
  <si>
    <t>Dépenses de fonctionnement général sur Loi Moerman</t>
  </si>
  <si>
    <t>Acquisition matériel informatique, équipements scientifiques et techniques</t>
  </si>
  <si>
    <t>Acquisition équipements scientifiques et techniques CO (conventions)</t>
  </si>
  <si>
    <t>Acquisition équipements scientifiques et techniques LM (loi Moerman)</t>
  </si>
  <si>
    <t>Titre I   RECETTES COURANTES</t>
  </si>
  <si>
    <t>Intervention dans les rémunérations</t>
  </si>
  <si>
    <t>Récupération ATN</t>
  </si>
  <si>
    <t>Recettes de prestations</t>
  </si>
  <si>
    <t>Conventions de recherche</t>
  </si>
  <si>
    <t>Réduction précompte professionnel Loi Moerman</t>
  </si>
  <si>
    <t>Subvention de fonctionnement du CRA-W</t>
  </si>
  <si>
    <t>Subvention personnel APE</t>
  </si>
  <si>
    <t>Subvention d'investissement</t>
  </si>
  <si>
    <t>Titre II  RECETTES EN CAPITAL</t>
  </si>
  <si>
    <t xml:space="preserve">Programme 01 </t>
  </si>
  <si>
    <t xml:space="preserve">TOTAL pour le Titre I </t>
  </si>
  <si>
    <t xml:space="preserve">TOTAL pour le Titre II </t>
  </si>
  <si>
    <t>TOTAL pour le programme 02</t>
  </si>
  <si>
    <t>Recettes générales</t>
  </si>
  <si>
    <t>Fonctionnement</t>
  </si>
  <si>
    <t xml:space="preserve">Programme 02 </t>
  </si>
  <si>
    <t>Missions</t>
  </si>
  <si>
    <t>Centre wallon de Recherches agronomiques</t>
  </si>
  <si>
    <t>TITRE VII - ORGANISMES</t>
  </si>
  <si>
    <t xml:space="preserve">Ferme expérimentale et plateforme laboratoire multiservice </t>
  </si>
  <si>
    <t>LIBELLES</t>
  </si>
  <si>
    <t>Subvention de la Région conventions de recherche</t>
  </si>
  <si>
    <t>Remboursements divers fédéral (TVA)</t>
  </si>
  <si>
    <t>Subvention de la Région dans le cadre du plan de relance de la Wallonie</t>
  </si>
  <si>
    <t>Subvention LTB et génétique forestière</t>
  </si>
  <si>
    <t>Code fct.</t>
  </si>
  <si>
    <t>C.E.</t>
  </si>
  <si>
    <t>C.L.</t>
  </si>
  <si>
    <t xml:space="preserve">Subvention UE </t>
  </si>
  <si>
    <t xml:space="preserve">Programme 99 </t>
  </si>
  <si>
    <t>Plan de Relance de la Wallonie (PRW)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</si>
  <si>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</si>
  <si>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</si>
  <si>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</si>
  <si>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</si>
  <si>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</si>
  <si>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</si>
  <si>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</si>
  <si>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</si>
  <si>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</si>
  <si>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</si>
  <si>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</si>
  <si>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TOTAL pour le Titre I</t>
  </si>
  <si>
    <t>TOTAL pour le programme 99</t>
  </si>
  <si>
    <t>Bâtiments, énergie, fournitures, services et travaux généraux</t>
  </si>
  <si>
    <t>Acquisition de terrains</t>
  </si>
  <si>
    <t>Bâtiments et installations</t>
  </si>
  <si>
    <t>Dépenses de fonctionnement scientifique</t>
  </si>
  <si>
    <t>Dépenses conventions UE préfinancement</t>
  </si>
  <si>
    <t xml:space="preserve"> Programme 99</t>
  </si>
  <si>
    <t>Allocations directes : service social et indemintés- (PRW - 204)</t>
  </si>
  <si>
    <t>Etudes architecturales du pôle unique de laboratoire (PUL) - (PRW - 211)</t>
  </si>
  <si>
    <t>Titre II   DEPENSES EN CAPITAL</t>
  </si>
  <si>
    <t>TOTAL pour le Titre II</t>
  </si>
  <si>
    <t>Acquisition ferme expérimentale (PRW - 211)</t>
  </si>
  <si>
    <t>12</t>
  </si>
  <si>
    <t>13</t>
  </si>
  <si>
    <t>Retour subvention de fonctionnement</t>
  </si>
  <si>
    <t>Budget initial 2025</t>
  </si>
  <si>
    <t>Crédits initiaux 2025</t>
  </si>
  <si>
    <t>DA</t>
  </si>
  <si>
    <t>Plan de Relance de la Wallonie (PNRR)</t>
  </si>
  <si>
    <t>TOTAL pour le programme 98</t>
  </si>
  <si>
    <t>Programme 98</t>
  </si>
  <si>
    <t>14</t>
  </si>
  <si>
    <t>15</t>
  </si>
  <si>
    <t>JE</t>
  </si>
  <si>
    <t xml:space="preserve"> Programme 98</t>
  </si>
  <si>
    <t>Autres avantages (nature) - (PNRR 198)</t>
  </si>
  <si>
    <t>Acquisition matériel roulant (PRW - 142)</t>
  </si>
  <si>
    <t>Acquisition équipements scientifiques et techniques (PRW - 204)</t>
  </si>
  <si>
    <t>Acquisition équipements scientifiques et techniques (PRW - 142)</t>
  </si>
  <si>
    <t>Acquisition équipements scientifiques et techniques (PRW - 206)</t>
  </si>
  <si>
    <t>Acquisition équipements ferme expérimentale (PRW - 211)</t>
  </si>
  <si>
    <t>Acquisition équipements scientifiques et techniques (PRW - 115)</t>
  </si>
  <si>
    <t>Acquisition équipements scientifiques et techniques (PRW - 202)</t>
  </si>
  <si>
    <t>Acquisition équipements scientifiques et techniques (PRW - 161)</t>
  </si>
  <si>
    <t>Acquisition équipements scientifiques et techniques (PRW - 208)</t>
  </si>
  <si>
    <t>Dépenses de fonctionnement sur conventions (PRW - 108)</t>
  </si>
  <si>
    <t>Dépenses de fonctionnement sur conventions (PRW - 114)</t>
  </si>
  <si>
    <t>Dépenses de fonctionnement sur conventions (PRW - 107)</t>
  </si>
  <si>
    <t>Dépenses de fonctionnement sur conventions (PRW - 139)</t>
  </si>
  <si>
    <t>Dépenses de fonctionnement sur conventions (PRW - 203)</t>
  </si>
  <si>
    <t>Dépenses de fonctionnement sur conventions (PRW - 202)</t>
  </si>
  <si>
    <t>Dépenses de fonctionnement sur conventions (PRW - 118)</t>
  </si>
  <si>
    <t>Dépenses de fonctionnement sur conventions (PRW - 208)</t>
  </si>
  <si>
    <t>Dépenses de fonctionnement sur conventions (PRW - 206)</t>
  </si>
  <si>
    <t>Dépenses de fonctionnement sur conventions (PRW - 204)</t>
  </si>
  <si>
    <t>Dépenses de fonctionnement sur conventions (PRW - 161)</t>
  </si>
  <si>
    <t>Dépenses de fonctionnement sur conventions (PRW - 142)</t>
  </si>
  <si>
    <t>Dépenses de fonctionnement sur conventions (PRW - 117)</t>
  </si>
  <si>
    <t>Dépenses de fonctionnement sur conventions (PRW - 115)</t>
  </si>
  <si>
    <t>Autres avantages (nature) - (PRW - 139)</t>
  </si>
  <si>
    <t>Autres avantages (nature) - (PRW - 203)</t>
  </si>
  <si>
    <t>Autres avantages (nature) - (PRW - 202)</t>
  </si>
  <si>
    <t>Autres avantages (nature) - (PRW - 107)</t>
  </si>
  <si>
    <t>Autres avantages (nature) - (PRW - 118)</t>
  </si>
  <si>
    <t>Autres avantages (nature) - (PRW - 114)</t>
  </si>
  <si>
    <t>Autres avantages (nature) - (PRW - 108)</t>
  </si>
  <si>
    <t>Autres avantages (nature) - (PRW - 208)</t>
  </si>
  <si>
    <t>Autres avantages (nature) - (PRW - 206)</t>
  </si>
  <si>
    <t>Autres avantages (nature) - (PRW - 204)</t>
  </si>
  <si>
    <t>Autres avantages (nature) - (PRW - 161)</t>
  </si>
  <si>
    <t>Autres avantages (nature) - (PRW - 142)</t>
  </si>
  <si>
    <t>Autres avantages (nature) - (PRW - 117)</t>
  </si>
  <si>
    <t>Autres avantages (nature) - (PRW - 115)</t>
  </si>
  <si>
    <t>Allocations directes : service social et indemnités (PRW - 203)</t>
  </si>
  <si>
    <t>Allocations directes : service social et indemnités (PRW - 139)</t>
  </si>
  <si>
    <t>Allocations directes : service social et indemnités (PRW - 202)</t>
  </si>
  <si>
    <t>Allocations directes : service social et indemnités (PRW - 107)</t>
  </si>
  <si>
    <t>Allocations directes : service social et indemnités (PRW - 118)</t>
  </si>
  <si>
    <t>Allocations directes : service social et indemnités (PRW - 114)</t>
  </si>
  <si>
    <t>Allocations directes : service social et indemnités (PRW - 108)</t>
  </si>
  <si>
    <t>Allocations directes : service social et indemintés (PRW - 208)</t>
  </si>
  <si>
    <t>Allocations directes : service social et indemintés (PRW - 206)</t>
  </si>
  <si>
    <t>Allocations directes : service social et indemintés (PRW - 161)</t>
  </si>
  <si>
    <t>Allocations directes : service social et indemintés (PRW - 142)</t>
  </si>
  <si>
    <t>Allocations directes : service social et indemintés (PRW - 117)</t>
  </si>
  <si>
    <t>Allocations directes : service social et indemintés (PRW - 115)</t>
  </si>
  <si>
    <t>Cotisations sociales et assurances patronales (PRW - 203)</t>
  </si>
  <si>
    <t>Cotisations sociales et assurances patronales (PRW - 139)</t>
  </si>
  <si>
    <t>Cotisations sociales et assurances patronales (PRW - 202)</t>
  </si>
  <si>
    <t>Cotisations sociales et assurances patronales (PRW - 107)</t>
  </si>
  <si>
    <t>Cotisations sociales et assurances patronales (PRW - 118)</t>
  </si>
  <si>
    <t>Cotisations sociales et assurances patronales (PRW - 114)</t>
  </si>
  <si>
    <t>Cotisations sociales et assurances patronales (PRW - 108)</t>
  </si>
  <si>
    <t>Cotisations sociales et assurances patronales (PRW - 208)</t>
  </si>
  <si>
    <t>Cotisations sociales et assurances patronales (PRW - 206)</t>
  </si>
  <si>
    <t>Cotisations sociales et assurances patronales (PRW - 204)</t>
  </si>
  <si>
    <t>Cotisations sociales et assurances patronales (PRW - 142)</t>
  </si>
  <si>
    <t>Cotisations sociales et assurances patronales (PRW - 161)</t>
  </si>
  <si>
    <t>Cotisations sociales et assurances patronales (PRW - 117)</t>
  </si>
  <si>
    <t>Cotisations sociales et assurances patronales (PRW - 115)</t>
  </si>
  <si>
    <t>Autres éléments de la rémunération (PRW - 203)</t>
  </si>
  <si>
    <t>Autres éléments de la rémunération (PRW - 139)</t>
  </si>
  <si>
    <t>Autres éléments de la rémunération (PRW - 202)</t>
  </si>
  <si>
    <t>Autres éléments de la rémunération (PRW - 107)</t>
  </si>
  <si>
    <t>Autres éléments de la rémunération (PRW - 118)</t>
  </si>
  <si>
    <t>Autres éléments de la rémunération (PRW - 114)</t>
  </si>
  <si>
    <t>Autres éléments de la rémunération (PRW - 108)</t>
  </si>
  <si>
    <t>Autres éléments de la rémunération (PRW - 208)</t>
  </si>
  <si>
    <t>Autres éléments de la rémunération (PRW - 206)</t>
  </si>
  <si>
    <t>Autres éléments de la rémunération (PRW - 204)</t>
  </si>
  <si>
    <t>Autres éléments de la rémunération (PRW - 161)</t>
  </si>
  <si>
    <t>Autres éléments de la rémunération (PRW - 142)</t>
  </si>
  <si>
    <t>Autres éléments de la rémunération (PRW - 117)</t>
  </si>
  <si>
    <t>Autres éléments de la rémunération (PRW - 115)</t>
  </si>
  <si>
    <t>Rémunérations brutes du personnel (PRW - 203)</t>
  </si>
  <si>
    <t>Rémunérations brutes du personnel (PRW - 139)</t>
  </si>
  <si>
    <t>Rémunérations brutes du personnel (PRW - 202)</t>
  </si>
  <si>
    <t>Rémunérations brutes du personnel (PRW - 107)</t>
  </si>
  <si>
    <t>Rémunérations brutes du personnel (PRW - 118)</t>
  </si>
  <si>
    <t>Rémunérations brutes du personnel (PRW - 114)</t>
  </si>
  <si>
    <t>Rémunérations brutes du personnel (PRW - 108)</t>
  </si>
  <si>
    <t>Rémunérations brutes du personnel (PRW - 208)</t>
  </si>
  <si>
    <t>Rémunérations brutes du personnel (PRW - 206)</t>
  </si>
  <si>
    <t>Rémunérations brutes du personnel (PRW - 204)</t>
  </si>
  <si>
    <t>Rémunérations brutes du personnel (PRW - 161)</t>
  </si>
  <si>
    <t>Rémunérations brutes du personnel (PRW - 142)</t>
  </si>
  <si>
    <t>Rémunérations brutes du personnel (PRW - 117)</t>
  </si>
  <si>
    <t>Rémunérations brutes du personnel (PRW - 115)</t>
  </si>
  <si>
    <t>Autres éléments de la rémunération (PNRR 198)</t>
  </si>
  <si>
    <t>Rémunérations brutes du personnel (PNRR 198)</t>
  </si>
  <si>
    <t>Cotisations sociales et assurances patronales (PNRR 198)</t>
  </si>
  <si>
    <t>Allocations directes : service social et indemintés (PNRR 198)</t>
  </si>
  <si>
    <t>Dépenses de fonctionnement sur conventions (PNRR 198)</t>
  </si>
  <si>
    <t>Subvention de la région (PRW - 115)</t>
  </si>
  <si>
    <t>Subvention de la région (PRW - 117)</t>
  </si>
  <si>
    <t>Subvention de la région (PRW - 142)</t>
  </si>
  <si>
    <t>Subvention de la région (PRW - 161)</t>
  </si>
  <si>
    <t>Subvention de la région (PRW - 204)</t>
  </si>
  <si>
    <t>Subvention de la région (PRW - 206)</t>
  </si>
  <si>
    <t>Subvention de la région (PRW - 208)</t>
  </si>
  <si>
    <t>Subvention de la région (PRW - 108)</t>
  </si>
  <si>
    <t>Subvention de la région (PRW - 114)</t>
  </si>
  <si>
    <t>Subvention de la région (PRW - 118)</t>
  </si>
  <si>
    <t>Subvention de la région (PRW - 211)</t>
  </si>
  <si>
    <t>Subvention de la région (PRW - 107)</t>
  </si>
  <si>
    <t>Subvention de la région (PRW - 202)</t>
  </si>
  <si>
    <t>Subvention de la région (PRW - 139)</t>
  </si>
  <si>
    <t>Subvention de la région (PRW - 203)</t>
  </si>
  <si>
    <t xml:space="preserve"> Subvention de la région (PRW 198)</t>
  </si>
  <si>
    <t>Min. ord.</t>
  </si>
  <si>
    <t>Budget ajusté des recettes pour l'année budgétaire 2025</t>
  </si>
  <si>
    <t>Ajustement</t>
  </si>
  <si>
    <t>Budget ajusté 2025</t>
  </si>
  <si>
    <t>Budget ajusté des dépenses pour l'année budgétaire 2025</t>
  </si>
  <si>
    <t>Crédits ajustés 2025</t>
  </si>
  <si>
    <t>Dépenses de fonctionnement pour le fonctionnement (PRW - 211)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</si>
</sst>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00"/>
    <numFmt numFmtId="166" formatCode="&quot; &quot;;\ &quot;i&quot;"/>
    <numFmt numFmtId="167" formatCode="###,##0.0&quot; &quot;;\-\ ###,##0.0&quot; &quot;;0&quot;  &quot;"/>
    <numFmt numFmtId="168" formatCode="###,##0&quot; &quot;;\-###,##0&quot; &quot;;&quot;—  &quot;"/>
  </numFmts>
  <fonts count="21" x14ac:knownFonts="1">
    <font>
      <sz val="10"/>
      <name val="MS Sans Serif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sz val="8"/>
      <name val="MS Sans Serif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0" fillId="0" borderId="0" xfId="0" applyFill="1"/>
    <xf numFmtId="164" fontId="7" fillId="0" borderId="3" xfId="1" applyNumberFormat="1" applyFont="1" applyFill="1" applyBorder="1" applyAlignment="1">
      <alignment horizontal="centerContinuous"/>
    </xf>
    <xf numFmtId="164" fontId="7" fillId="0" borderId="14" xfId="1" applyNumberFormat="1" applyFont="1" applyFill="1" applyBorder="1" applyAlignment="1">
      <alignment horizontal="centerContinuous"/>
    </xf>
    <xf numFmtId="164" fontId="9" fillId="0" borderId="9" xfId="0" applyNumberFormat="1" applyFont="1" applyFill="1" applyBorder="1" applyAlignment="1">
      <alignment horizontal="center" vertical="top" wrapText="1"/>
    </xf>
    <xf numFmtId="164" fontId="9" fillId="0" borderId="10" xfId="0" applyNumberFormat="1" applyFont="1" applyFill="1" applyBorder="1" applyAlignment="1">
      <alignment horizontal="center" vertical="top" wrapText="1"/>
    </xf>
    <xf numFmtId="164" fontId="9" fillId="0" borderId="19" xfId="0" applyNumberFormat="1" applyFont="1" applyFill="1" applyBorder="1" applyAlignment="1">
      <alignment horizontal="center" vertical="top" wrapText="1"/>
    </xf>
    <xf numFmtId="164" fontId="9" fillId="0" borderId="20" xfId="0" applyNumberFormat="1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right" vertical="top" wrapText="1"/>
    </xf>
    <xf numFmtId="164" fontId="9" fillId="0" borderId="7" xfId="0" applyNumberFormat="1" applyFont="1" applyFill="1" applyBorder="1" applyAlignment="1">
      <alignment horizontal="center" vertical="top" wrapText="1"/>
    </xf>
    <xf numFmtId="164" fontId="9" fillId="0" borderId="22" xfId="0" applyNumberFormat="1" applyFont="1" applyFill="1" applyBorder="1" applyAlignment="1">
      <alignment horizontal="center" vertical="top" wrapText="1"/>
    </xf>
    <xf numFmtId="164" fontId="9" fillId="0" borderId="23" xfId="0" applyNumberFormat="1" applyFont="1" applyFill="1" applyBorder="1" applyAlignment="1">
      <alignment horizontal="center" vertical="top" wrapText="1"/>
    </xf>
    <xf numFmtId="164" fontId="9" fillId="0" borderId="4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right" vertical="top" wrapText="1"/>
    </xf>
    <xf numFmtId="164" fontId="9" fillId="0" borderId="16" xfId="0" applyNumberFormat="1" applyFont="1" applyFill="1" applyBorder="1" applyAlignment="1">
      <alignment horizontal="center" vertical="top" wrapText="1"/>
    </xf>
    <xf numFmtId="164" fontId="9" fillId="0" borderId="17" xfId="0" applyNumberFormat="1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horizontal="right" vertical="top" wrapText="1"/>
    </xf>
    <xf numFmtId="166" fontId="17" fillId="0" borderId="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Continuous"/>
    </xf>
    <xf numFmtId="166" fontId="18" fillId="0" borderId="8" xfId="1" applyNumberFormat="1" applyFont="1" applyFill="1" applyBorder="1" applyAlignment="1">
      <alignment horizontal="center" vertical="center"/>
    </xf>
    <xf numFmtId="3" fontId="10" fillId="0" borderId="28" xfId="1" applyNumberFormat="1" applyFont="1" applyFill="1" applyBorder="1" applyAlignment="1">
      <alignment vertical="center"/>
    </xf>
    <xf numFmtId="3" fontId="10" fillId="0" borderId="2" xfId="1" applyNumberFormat="1" applyFont="1" applyFill="1" applyBorder="1" applyAlignment="1">
      <alignment vertical="center"/>
    </xf>
    <xf numFmtId="3" fontId="15" fillId="0" borderId="2" xfId="1" applyNumberFormat="1" applyFont="1" applyFill="1" applyBorder="1" applyAlignment="1">
      <alignment vertical="center"/>
    </xf>
    <xf numFmtId="3" fontId="15" fillId="0" borderId="29" xfId="1" applyNumberFormat="1" applyFont="1" applyFill="1" applyBorder="1" applyAlignment="1">
      <alignment vertical="center"/>
    </xf>
    <xf numFmtId="166" fontId="18" fillId="0" borderId="24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3" fontId="15" fillId="0" borderId="7" xfId="1" applyNumberFormat="1" applyFont="1" applyFill="1" applyBorder="1" applyAlignment="1">
      <alignment vertical="center"/>
    </xf>
    <xf numFmtId="3" fontId="15" fillId="0" borderId="19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centerContinuous"/>
    </xf>
    <xf numFmtId="164" fontId="7" fillId="0" borderId="15" xfId="1" applyNumberFormat="1" applyFont="1" applyFill="1" applyBorder="1" applyAlignment="1">
      <alignment horizontal="centerContinuous"/>
    </xf>
    <xf numFmtId="164" fontId="7" fillId="0" borderId="30" xfId="1" applyNumberFormat="1" applyFont="1" applyFill="1" applyBorder="1" applyAlignment="1">
      <alignment horizontal="centerContinuous"/>
    </xf>
    <xf numFmtId="0" fontId="10" fillId="0" borderId="13" xfId="1" applyFont="1" applyFill="1" applyBorder="1" applyAlignment="1">
      <alignment horizontal="justify" vertical="center" wrapText="1"/>
    </xf>
    <xf numFmtId="164" fontId="9" fillId="0" borderId="0" xfId="0" applyNumberFormat="1" applyFont="1" applyFill="1" applyBorder="1" applyAlignment="1">
      <alignment horizontal="center" vertical="top" wrapText="1"/>
    </xf>
    <xf numFmtId="164" fontId="9" fillId="0" borderId="13" xfId="0" applyNumberFormat="1" applyFont="1" applyFill="1" applyBorder="1" applyAlignment="1">
      <alignment horizontal="center" vertical="top" wrapText="1"/>
    </xf>
    <xf numFmtId="166" fontId="18" fillId="0" borderId="19" xfId="1" applyNumberFormat="1" applyFont="1" applyFill="1" applyBorder="1" applyAlignment="1">
      <alignment horizontal="center" vertical="center"/>
    </xf>
    <xf numFmtId="3" fontId="10" fillId="0" borderId="29" xfId="1" applyNumberFormat="1" applyFont="1" applyFill="1" applyBorder="1" applyAlignment="1">
      <alignment vertical="center"/>
    </xf>
    <xf numFmtId="166" fontId="18" fillId="0" borderId="7" xfId="1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right" vertical="top" wrapText="1"/>
    </xf>
    <xf numFmtId="164" fontId="7" fillId="0" borderId="3" xfId="1" applyNumberFormat="1" applyFont="1" applyFill="1" applyBorder="1" applyAlignment="1">
      <alignment horizontal="centerContinuous" wrapText="1"/>
    </xf>
    <xf numFmtId="164" fontId="7" fillId="0" borderId="6" xfId="1" applyNumberFormat="1" applyFont="1" applyFill="1" applyBorder="1" applyAlignment="1">
      <alignment horizontal="left" wrapText="1"/>
    </xf>
    <xf numFmtId="164" fontId="7" fillId="0" borderId="5" xfId="1" applyNumberFormat="1" applyFont="1" applyFill="1" applyBorder="1" applyAlignment="1">
      <alignment horizontal="centerContinuous" wrapText="1"/>
    </xf>
    <xf numFmtId="165" fontId="9" fillId="0" borderId="10" xfId="1" applyNumberFormat="1" applyFont="1" applyFill="1" applyBorder="1" applyAlignment="1">
      <alignment horizontal="center" vertical="top" wrapText="1"/>
    </xf>
    <xf numFmtId="165" fontId="9" fillId="0" borderId="13" xfId="1" applyNumberFormat="1" applyFont="1" applyFill="1" applyBorder="1" applyAlignment="1">
      <alignment horizontal="center" vertical="top" wrapText="1"/>
    </xf>
    <xf numFmtId="165" fontId="9" fillId="0" borderId="21" xfId="1" applyNumberFormat="1" applyFont="1" applyFill="1" applyBorder="1" applyAlignment="1">
      <alignment horizontal="center" vertical="top" wrapText="1"/>
    </xf>
    <xf numFmtId="165" fontId="9" fillId="0" borderId="17" xfId="1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2" fillId="0" borderId="13" xfId="0" applyFont="1" applyFill="1" applyBorder="1" applyAlignment="1">
      <alignment horizontal="right" wrapText="1"/>
    </xf>
    <xf numFmtId="0" fontId="11" fillId="0" borderId="21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0" fillId="0" borderId="0" xfId="0" applyFill="1" applyAlignment="1">
      <alignment wrapText="1"/>
    </xf>
    <xf numFmtId="165" fontId="9" fillId="0" borderId="4" xfId="1" applyNumberFormat="1" applyFont="1" applyFill="1" applyBorder="1" applyAlignment="1">
      <alignment horizontal="center" vertical="top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center" wrapText="1"/>
    </xf>
    <xf numFmtId="3" fontId="15" fillId="0" borderId="1" xfId="1" applyNumberFormat="1" applyFont="1" applyFill="1" applyBorder="1" applyAlignment="1">
      <alignment vertical="center" wrapText="1"/>
    </xf>
    <xf numFmtId="3" fontId="10" fillId="0" borderId="21" xfId="1" applyNumberFormat="1" applyFont="1" applyFill="1" applyBorder="1" applyAlignment="1">
      <alignment vertical="center" wrapText="1"/>
    </xf>
    <xf numFmtId="3" fontId="15" fillId="0" borderId="13" xfId="1" applyNumberFormat="1" applyFont="1" applyFill="1" applyBorder="1" applyAlignment="1">
      <alignment vertical="center" wrapText="1"/>
    </xf>
    <xf numFmtId="3" fontId="10" fillId="0" borderId="32" xfId="1" applyNumberFormat="1" applyFont="1" applyFill="1" applyBorder="1" applyAlignment="1">
      <alignment vertical="center"/>
    </xf>
    <xf numFmtId="3" fontId="10" fillId="0" borderId="27" xfId="1" applyNumberFormat="1" applyFont="1" applyFill="1" applyBorder="1" applyAlignment="1">
      <alignment vertical="center"/>
    </xf>
    <xf numFmtId="3" fontId="10" fillId="0" borderId="33" xfId="1" applyNumberFormat="1" applyFont="1" applyFill="1" applyBorder="1" applyAlignment="1">
      <alignment vertical="center"/>
    </xf>
    <xf numFmtId="3" fontId="15" fillId="0" borderId="33" xfId="1" applyNumberFormat="1" applyFont="1" applyFill="1" applyBorder="1" applyAlignment="1">
      <alignment vertical="center"/>
    </xf>
    <xf numFmtId="3" fontId="15" fillId="0" borderId="27" xfId="1" applyNumberFormat="1" applyFont="1" applyFill="1" applyBorder="1" applyAlignment="1">
      <alignment vertical="center"/>
    </xf>
    <xf numFmtId="164" fontId="10" fillId="0" borderId="13" xfId="0" applyNumberFormat="1" applyFont="1" applyFill="1" applyBorder="1" applyAlignment="1">
      <alignment horizontal="center" vertical="top" wrapText="1"/>
    </xf>
    <xf numFmtId="164" fontId="10" fillId="0" borderId="19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 wrapText="1"/>
    </xf>
    <xf numFmtId="164" fontId="10" fillId="0" borderId="20" xfId="0" applyNumberFormat="1" applyFont="1" applyFill="1" applyBorder="1" applyAlignment="1">
      <alignment horizontal="center" vertical="top" wrapText="1"/>
    </xf>
    <xf numFmtId="165" fontId="10" fillId="0" borderId="13" xfId="1" applyNumberFormat="1" applyFont="1" applyFill="1" applyBorder="1" applyAlignment="1">
      <alignment horizontal="center" vertical="top" wrapText="1"/>
    </xf>
    <xf numFmtId="3" fontId="10" fillId="0" borderId="27" xfId="1" applyNumberFormat="1" applyFont="1" applyFill="1" applyBorder="1" applyAlignment="1">
      <alignment vertical="top"/>
    </xf>
    <xf numFmtId="0" fontId="10" fillId="0" borderId="13" xfId="1" applyFont="1" applyFill="1" applyBorder="1" applyAlignment="1">
      <alignment horizontal="justify" vertical="top" wrapText="1"/>
    </xf>
    <xf numFmtId="3" fontId="10" fillId="0" borderId="13" xfId="1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horizontal="center" vertical="top" wrapText="1"/>
    </xf>
    <xf numFmtId="164" fontId="10" fillId="0" borderId="19" xfId="0" applyNumberFormat="1" applyFont="1" applyBorder="1" applyAlignment="1">
      <alignment horizontal="center" vertical="top" wrapText="1"/>
    </xf>
    <xf numFmtId="164" fontId="10" fillId="0" borderId="20" xfId="0" applyNumberFormat="1" applyFont="1" applyBorder="1" applyAlignment="1">
      <alignment horizontal="center" vertical="top" wrapText="1"/>
    </xf>
    <xf numFmtId="165" fontId="10" fillId="0" borderId="13" xfId="1" applyNumberFormat="1" applyFont="1" applyBorder="1" applyAlignment="1">
      <alignment horizontal="center" vertical="top" wrapText="1"/>
    </xf>
    <xf numFmtId="0" fontId="10" fillId="0" borderId="13" xfId="1" applyFont="1" applyBorder="1" applyAlignment="1">
      <alignment horizontal="justify" vertical="center" wrapText="1"/>
    </xf>
    <xf numFmtId="164" fontId="9" fillId="0" borderId="13" xfId="0" applyNumberFormat="1" applyFont="1" applyBorder="1" applyAlignment="1">
      <alignment horizontal="center" vertical="top" wrapText="1"/>
    </xf>
    <xf numFmtId="164" fontId="9" fillId="0" borderId="19" xfId="0" applyNumberFormat="1" applyFont="1" applyBorder="1" applyAlignment="1">
      <alignment horizontal="center" vertical="top" wrapText="1"/>
    </xf>
    <xf numFmtId="164" fontId="9" fillId="0" borderId="20" xfId="0" applyNumberFormat="1" applyFont="1" applyBorder="1" applyAlignment="1">
      <alignment horizontal="center" vertical="top" wrapText="1"/>
    </xf>
    <xf numFmtId="165" fontId="9" fillId="0" borderId="13" xfId="1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3" fontId="15" fillId="0" borderId="13" xfId="1" applyNumberFormat="1" applyFont="1" applyBorder="1" applyAlignment="1">
      <alignment vertical="center" wrapText="1"/>
    </xf>
    <xf numFmtId="0" fontId="11" fillId="0" borderId="13" xfId="0" applyFont="1" applyBorder="1" applyAlignment="1">
      <alignment vertical="top" wrapText="1"/>
    </xf>
    <xf numFmtId="0" fontId="6" fillId="0" borderId="1" xfId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right" wrapText="1"/>
    </xf>
    <xf numFmtId="0" fontId="10" fillId="0" borderId="14" xfId="0" quotePrefix="1" applyFont="1" applyBorder="1" applyAlignment="1">
      <alignment vertical="top"/>
    </xf>
    <xf numFmtId="49" fontId="10" fillId="0" borderId="34" xfId="0" quotePrefix="1" applyNumberFormat="1" applyFont="1" applyBorder="1" applyAlignment="1">
      <alignment horizontal="center" vertical="top"/>
    </xf>
    <xf numFmtId="0" fontId="10" fillId="0" borderId="14" xfId="0" applyFont="1" applyBorder="1"/>
    <xf numFmtId="0" fontId="9" fillId="0" borderId="14" xfId="0" quotePrefix="1" applyFont="1" applyBorder="1" applyAlignment="1">
      <alignment vertical="top"/>
    </xf>
    <xf numFmtId="0" fontId="14" fillId="0" borderId="13" xfId="0" applyFont="1" applyBorder="1" applyAlignment="1">
      <alignment horizontal="right" vertical="top" wrapText="1"/>
    </xf>
    <xf numFmtId="3" fontId="10" fillId="0" borderId="1" xfId="1" applyNumberFormat="1" applyFont="1" applyBorder="1" applyAlignment="1">
      <alignment vertical="center" wrapText="1"/>
    </xf>
    <xf numFmtId="3" fontId="15" fillId="0" borderId="1" xfId="1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49" fontId="9" fillId="0" borderId="0" xfId="0" quotePrefix="1" applyNumberFormat="1" applyFont="1" applyBorder="1" applyAlignment="1">
      <alignment horizontal="center" vertical="top"/>
    </xf>
    <xf numFmtId="0" fontId="9" fillId="0" borderId="0" xfId="0" applyFont="1" applyBorder="1"/>
    <xf numFmtId="166" fontId="18" fillId="0" borderId="19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justify" vertical="top" wrapText="1"/>
    </xf>
    <xf numFmtId="3" fontId="10" fillId="0" borderId="29" xfId="1" applyNumberFormat="1" applyFont="1" applyBorder="1" applyAlignment="1">
      <alignment vertical="center"/>
    </xf>
    <xf numFmtId="3" fontId="10" fillId="0" borderId="27" xfId="1" applyNumberFormat="1" applyFont="1" applyBorder="1" applyAlignment="1">
      <alignment vertical="center"/>
    </xf>
    <xf numFmtId="0" fontId="10" fillId="0" borderId="13" xfId="1" applyFont="1" applyBorder="1" applyAlignment="1">
      <alignment horizontal="left" vertical="top" wrapText="1"/>
    </xf>
    <xf numFmtId="3" fontId="10" fillId="0" borderId="29" xfId="1" applyNumberFormat="1" applyFont="1" applyBorder="1" applyAlignment="1">
      <alignment vertical="top"/>
    </xf>
    <xf numFmtId="3" fontId="10" fillId="0" borderId="27" xfId="1" applyNumberFormat="1" applyFont="1" applyBorder="1" applyAlignment="1">
      <alignment vertical="top"/>
    </xf>
    <xf numFmtId="3" fontId="15" fillId="0" borderId="29" xfId="1" applyNumberFormat="1" applyFont="1" applyBorder="1" applyAlignment="1">
      <alignment vertical="center"/>
    </xf>
    <xf numFmtId="3" fontId="15" fillId="0" borderId="27" xfId="1" applyNumberFormat="1" applyFont="1" applyBorder="1" applyAlignment="1">
      <alignment vertical="center"/>
    </xf>
    <xf numFmtId="0" fontId="10" fillId="0" borderId="14" xfId="0" applyFont="1" applyBorder="1" applyAlignment="1">
      <alignment vertical="top" wrapText="1"/>
    </xf>
    <xf numFmtId="166" fontId="18" fillId="0" borderId="11" xfId="1" applyNumberFormat="1" applyFont="1" applyBorder="1" applyAlignment="1">
      <alignment horizontal="center" vertical="center"/>
    </xf>
    <xf numFmtId="165" fontId="10" fillId="0" borderId="21" xfId="1" applyNumberFormat="1" applyFont="1" applyBorder="1" applyAlignment="1">
      <alignment horizontal="center" vertical="top" wrapText="1"/>
    </xf>
    <xf numFmtId="3" fontId="10" fillId="0" borderId="37" xfId="1" applyNumberFormat="1" applyFont="1" applyBorder="1" applyAlignment="1">
      <alignment vertical="center"/>
    </xf>
    <xf numFmtId="3" fontId="10" fillId="0" borderId="2" xfId="1" applyNumberFormat="1" applyFont="1" applyBorder="1" applyAlignment="1">
      <alignment vertical="center"/>
    </xf>
    <xf numFmtId="3" fontId="10" fillId="0" borderId="33" xfId="1" applyNumberFormat="1" applyFont="1" applyBorder="1" applyAlignment="1">
      <alignment vertical="center"/>
    </xf>
    <xf numFmtId="3" fontId="10" fillId="0" borderId="19" xfId="1" applyNumberFormat="1" applyFont="1" applyBorder="1" applyAlignment="1">
      <alignment vertical="center"/>
    </xf>
    <xf numFmtId="3" fontId="15" fillId="0" borderId="19" xfId="1" applyNumberFormat="1" applyFont="1" applyBorder="1" applyAlignment="1">
      <alignment vertical="center"/>
    </xf>
    <xf numFmtId="3" fontId="10" fillId="0" borderId="31" xfId="1" applyNumberFormat="1" applyFont="1" applyBorder="1" applyAlignment="1">
      <alignment vertical="center"/>
    </xf>
    <xf numFmtId="3" fontId="15" fillId="0" borderId="31" xfId="1" applyNumberFormat="1" applyFont="1" applyBorder="1" applyAlignment="1">
      <alignment vertical="center"/>
    </xf>
    <xf numFmtId="3" fontId="15" fillId="0" borderId="33" xfId="1" applyNumberFormat="1" applyFont="1" applyBorder="1" applyAlignment="1">
      <alignment vertical="center"/>
    </xf>
    <xf numFmtId="166" fontId="18" fillId="0" borderId="0" xfId="1" applyNumberFormat="1" applyFont="1" applyBorder="1" applyAlignment="1">
      <alignment horizontal="center" vertical="center"/>
    </xf>
    <xf numFmtId="3" fontId="10" fillId="0" borderId="19" xfId="1" applyNumberFormat="1" applyFont="1" applyBorder="1" applyAlignment="1">
      <alignment vertical="top"/>
    </xf>
    <xf numFmtId="3" fontId="15" fillId="0" borderId="24" xfId="1" applyNumberFormat="1" applyFont="1" applyFill="1" applyBorder="1" applyAlignment="1">
      <alignment vertical="center"/>
    </xf>
    <xf numFmtId="3" fontId="15" fillId="0" borderId="30" xfId="1" applyNumberFormat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15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vertical="top" wrapText="1"/>
    </xf>
    <xf numFmtId="0" fontId="18" fillId="0" borderId="0" xfId="1" applyFont="1" applyFill="1" applyBorder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0" fontId="15" fillId="0" borderId="0" xfId="1" applyFont="1" applyFill="1" applyBorder="1" applyAlignment="1">
      <alignment horizontal="right" vertical="top" wrapText="1"/>
    </xf>
    <xf numFmtId="0" fontId="10" fillId="0" borderId="0" xfId="1" applyFont="1" applyFill="1" applyBorder="1" applyAlignment="1">
      <alignment horizontal="justify" vertical="top" wrapText="1"/>
    </xf>
    <xf numFmtId="0" fontId="18" fillId="0" borderId="13" xfId="1" applyFont="1" applyFill="1" applyBorder="1" applyAlignment="1">
      <alignment horizontal="right" vertical="top" wrapText="1"/>
    </xf>
    <xf numFmtId="0" fontId="15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right" vertical="top" wrapText="1"/>
    </xf>
    <xf numFmtId="0" fontId="10" fillId="0" borderId="14" xfId="0" applyFont="1" applyFill="1" applyBorder="1" applyAlignment="1">
      <alignment vertical="top" wrapText="1"/>
    </xf>
    <xf numFmtId="0" fontId="10" fillId="0" borderId="35" xfId="0" applyFont="1" applyBorder="1" applyAlignment="1">
      <alignment vertical="top" wrapText="1"/>
    </xf>
    <xf numFmtId="0" fontId="18" fillId="0" borderId="20" xfId="1" applyFont="1" applyBorder="1" applyAlignment="1">
      <alignment horizontal="right" vertical="top" wrapText="1"/>
    </xf>
    <xf numFmtId="0" fontId="18" fillId="0" borderId="0" xfId="1" applyFont="1" applyBorder="1" applyAlignment="1">
      <alignment horizontal="right" vertical="top" wrapText="1"/>
    </xf>
    <xf numFmtId="0" fontId="0" fillId="0" borderId="0" xfId="0" applyFill="1" applyAlignment="1">
      <alignment vertical="top" wrapText="1"/>
    </xf>
    <xf numFmtId="3" fontId="15" fillId="0" borderId="5" xfId="1" applyNumberFormat="1" applyFont="1" applyFill="1" applyBorder="1" applyAlignment="1">
      <alignment vertical="center"/>
    </xf>
    <xf numFmtId="164" fontId="10" fillId="0" borderId="21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10" fillId="0" borderId="10" xfId="1" applyFont="1" applyFill="1" applyBorder="1" applyAlignment="1">
      <alignment horizontal="center" vertical="top" wrapText="1"/>
    </xf>
    <xf numFmtId="0" fontId="10" fillId="0" borderId="13" xfId="1" applyFont="1" applyFill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10" fillId="0" borderId="21" xfId="1" applyFont="1" applyFill="1" applyBorder="1" applyAlignment="1">
      <alignment horizontal="center" vertical="top" wrapText="1"/>
    </xf>
    <xf numFmtId="0" fontId="10" fillId="0" borderId="17" xfId="1" applyFont="1" applyFill="1" applyBorder="1" applyAlignment="1">
      <alignment horizontal="center" vertical="top" wrapText="1"/>
    </xf>
    <xf numFmtId="0" fontId="10" fillId="0" borderId="4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164" fontId="9" fillId="0" borderId="0" xfId="0" applyNumberFormat="1" applyFont="1" applyAlignment="1">
      <alignment horizontal="center" vertical="top" wrapText="1"/>
    </xf>
    <xf numFmtId="0" fontId="6" fillId="0" borderId="13" xfId="1" applyFont="1" applyBorder="1" applyAlignment="1">
      <alignment horizontal="center" vertical="center" wrapText="1"/>
    </xf>
    <xf numFmtId="3" fontId="10" fillId="0" borderId="36" xfId="1" applyNumberFormat="1" applyFont="1" applyFill="1" applyBorder="1" applyAlignment="1">
      <alignment vertical="center"/>
    </xf>
    <xf numFmtId="0" fontId="0" fillId="0" borderId="13" xfId="0" applyBorder="1" applyAlignment="1">
      <alignment wrapText="1"/>
    </xf>
    <xf numFmtId="0" fontId="10" fillId="0" borderId="42" xfId="1" applyFont="1" applyFill="1" applyBorder="1" applyAlignment="1">
      <alignment horizontal="center" vertical="top" wrapText="1"/>
    </xf>
    <xf numFmtId="164" fontId="9" fillId="0" borderId="42" xfId="0" applyNumberFormat="1" applyFont="1" applyFill="1" applyBorder="1" applyAlignment="1">
      <alignment horizontal="center" vertical="top" wrapText="1"/>
    </xf>
    <xf numFmtId="164" fontId="9" fillId="0" borderId="43" xfId="0" applyNumberFormat="1" applyFont="1" applyFill="1" applyBorder="1" applyAlignment="1">
      <alignment horizontal="center" vertical="top" wrapText="1"/>
    </xf>
    <xf numFmtId="164" fontId="9" fillId="0" borderId="44" xfId="0" applyNumberFormat="1" applyFont="1" applyFill="1" applyBorder="1" applyAlignment="1">
      <alignment horizontal="center" vertical="top" wrapText="1"/>
    </xf>
    <xf numFmtId="164" fontId="9" fillId="0" borderId="45" xfId="0" applyNumberFormat="1" applyFont="1" applyFill="1" applyBorder="1" applyAlignment="1">
      <alignment horizontal="center" vertical="top" wrapText="1"/>
    </xf>
    <xf numFmtId="165" fontId="9" fillId="0" borderId="42" xfId="1" applyNumberFormat="1" applyFont="1" applyFill="1" applyBorder="1" applyAlignment="1">
      <alignment horizontal="center" vertical="top" wrapText="1"/>
    </xf>
    <xf numFmtId="0" fontId="16" fillId="0" borderId="44" xfId="0" applyFont="1" applyFill="1" applyBorder="1" applyAlignment="1">
      <alignment horizontal="right" vertical="top" wrapText="1"/>
    </xf>
    <xf numFmtId="3" fontId="15" fillId="0" borderId="42" xfId="1" applyNumberFormat="1" applyFont="1" applyFill="1" applyBorder="1" applyAlignment="1">
      <alignment vertical="center" wrapText="1"/>
    </xf>
    <xf numFmtId="164" fontId="7" fillId="0" borderId="46" xfId="1" applyNumberFormat="1" applyFont="1" applyFill="1" applyBorder="1" applyAlignment="1">
      <alignment horizontal="centerContinuous" wrapText="1"/>
    </xf>
    <xf numFmtId="164" fontId="7" fillId="0" borderId="47" xfId="1" applyNumberFormat="1" applyFont="1" applyFill="1" applyBorder="1" applyAlignment="1">
      <alignment horizontal="left" wrapText="1"/>
    </xf>
    <xf numFmtId="164" fontId="7" fillId="0" borderId="48" xfId="1" applyNumberFormat="1" applyFont="1" applyFill="1" applyBorder="1" applyAlignment="1">
      <alignment horizontal="centerContinuous" wrapText="1"/>
    </xf>
    <xf numFmtId="0" fontId="10" fillId="0" borderId="21" xfId="1" applyFont="1" applyBorder="1" applyAlignment="1">
      <alignment horizontal="center" vertical="top" wrapText="1"/>
    </xf>
    <xf numFmtId="3" fontId="10" fillId="0" borderId="36" xfId="1" applyNumberFormat="1" applyFont="1" applyBorder="1" applyAlignment="1">
      <alignment vertical="center"/>
    </xf>
    <xf numFmtId="0" fontId="2" fillId="0" borderId="3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vertical="center" wrapText="1"/>
    </xf>
    <xf numFmtId="164" fontId="7" fillId="0" borderId="38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42" xfId="0" applyBorder="1" applyAlignment="1">
      <alignment wrapText="1"/>
    </xf>
    <xf numFmtId="164" fontId="7" fillId="0" borderId="39" xfId="1" applyNumberFormat="1" applyFont="1" applyFill="1" applyBorder="1" applyAlignment="1">
      <alignment horizontal="center" vertical="center" wrapText="1"/>
    </xf>
    <xf numFmtId="164" fontId="7" fillId="0" borderId="40" xfId="1" applyNumberFormat="1" applyFont="1" applyFill="1" applyBorder="1" applyAlignment="1">
      <alignment horizontal="center" vertical="center" wrapText="1"/>
    </xf>
    <xf numFmtId="164" fontId="7" fillId="0" borderId="4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164" fontId="7" fillId="0" borderId="13" xfId="1" applyNumberFormat="1" applyFont="1" applyFill="1" applyBorder="1" applyAlignment="1">
      <alignment horizontal="center" vertical="center" wrapText="1"/>
    </xf>
    <xf numFmtId="164" fontId="7" fillId="0" borderId="42" xfId="1" applyNumberFormat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 wrapText="1"/>
    </xf>
    <xf numFmtId="168" fontId="15" fillId="0" borderId="25" xfId="1" applyNumberFormat="1" applyFont="1" applyFill="1" applyBorder="1" applyAlignment="1">
      <alignment horizontal="center" vertical="center" wrapText="1"/>
    </xf>
    <xf numFmtId="168" fontId="5" fillId="0" borderId="7" xfId="1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4" xfId="0" applyBorder="1" applyAlignment="1">
      <alignment wrapText="1"/>
    </xf>
    <xf numFmtId="168" fontId="5" fillId="0" borderId="5" xfId="1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30" xfId="0" applyBorder="1" applyAlignment="1">
      <alignment wrapText="1"/>
    </xf>
    <xf numFmtId="167" fontId="5" fillId="0" borderId="10" xfId="1" applyNumberFormat="1" applyFont="1" applyFill="1" applyBorder="1" applyAlignment="1">
      <alignment horizontal="center" vertical="center" wrapText="1"/>
    </xf>
    <xf numFmtId="167" fontId="5" fillId="0" borderId="13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0" fillId="0" borderId="13" xfId="0" applyBorder="1" applyAlignment="1"/>
    <xf numFmtId="0" fontId="0" fillId="0" borderId="17" xfId="0" applyBorder="1" applyAlignment="1"/>
    <xf numFmtId="164" fontId="7" fillId="0" borderId="10" xfId="1" applyNumberFormat="1" applyFont="1" applyFill="1" applyBorder="1" applyAlignment="1">
      <alignment horizontal="center" vertical="center" wrapText="1"/>
    </xf>
    <xf numFmtId="164" fontId="7" fillId="0" borderId="17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77"/>
  <sheetViews>
    <sheetView tabSelected="1" topLeftCell="A29" zoomScaleNormal="100" workbookViewId="0">
      <selection activeCell="I52" sqref="I52:I66"/>
    </sheetView>
  </sheetViews>
  <sheetFormatPr baseColWidth="10" defaultRowHeight="12.6" x14ac:dyDescent="0.25"/>
  <cols>
    <col min="1" max="1" width="5.88671875" style="50" customWidth="1"/>
    <col min="2" max="4" width="3.6640625" style="50" customWidth="1"/>
    <col min="5" max="5" width="4.5546875" style="50" customWidth="1"/>
    <col min="6" max="6" width="6.77734375" style="50" customWidth="1"/>
    <col min="7" max="7" width="75.6640625" style="54" customWidth="1"/>
    <col min="8" max="10" width="11" style="50" customWidth="1"/>
  </cols>
  <sheetData>
    <row r="1" spans="1:11" ht="18" x14ac:dyDescent="0.35">
      <c r="A1" s="178" t="s">
        <v>51</v>
      </c>
      <c r="B1" s="178"/>
      <c r="C1" s="178"/>
      <c r="D1" s="178"/>
      <c r="E1" s="178"/>
      <c r="F1" s="178"/>
      <c r="G1" s="178"/>
      <c r="H1" s="178"/>
      <c r="I1" s="178"/>
      <c r="J1" s="178"/>
      <c r="K1" s="155"/>
    </row>
    <row r="2" spans="1:11" ht="19.2" customHeight="1" x14ac:dyDescent="0.35">
      <c r="A2" s="178" t="s">
        <v>216</v>
      </c>
      <c r="B2" s="178"/>
      <c r="C2" s="178"/>
      <c r="D2" s="178"/>
      <c r="E2" s="178"/>
      <c r="F2" s="178"/>
      <c r="G2" s="178"/>
      <c r="H2" s="178"/>
      <c r="I2" s="178"/>
      <c r="J2" s="178"/>
      <c r="K2" s="155"/>
    </row>
    <row r="3" spans="1:11" ht="16.2" customHeight="1" thickBot="1" x14ac:dyDescent="0.35">
      <c r="A3" s="177" t="s">
        <v>0</v>
      </c>
      <c r="B3" s="177"/>
      <c r="C3" s="177"/>
      <c r="D3" s="177"/>
      <c r="E3" s="177"/>
      <c r="F3" s="177"/>
      <c r="G3" s="177"/>
      <c r="H3" s="177"/>
      <c r="I3" s="177"/>
      <c r="J3" s="177"/>
      <c r="K3" s="156"/>
    </row>
    <row r="4" spans="1:11" ht="16.95" customHeight="1" x14ac:dyDescent="0.25">
      <c r="A4" s="193" t="s">
        <v>215</v>
      </c>
      <c r="B4" s="182" t="s">
        <v>2</v>
      </c>
      <c r="C4" s="185" t="s">
        <v>1</v>
      </c>
      <c r="D4" s="186"/>
      <c r="E4" s="187"/>
      <c r="F4" s="182" t="s">
        <v>58</v>
      </c>
      <c r="G4" s="179" t="s">
        <v>3</v>
      </c>
      <c r="H4" s="174" t="s">
        <v>91</v>
      </c>
      <c r="I4" s="174" t="s">
        <v>217</v>
      </c>
      <c r="J4" s="174" t="s">
        <v>218</v>
      </c>
    </row>
    <row r="5" spans="1:11" ht="12.6" customHeight="1" x14ac:dyDescent="0.25">
      <c r="A5" s="194"/>
      <c r="B5" s="183"/>
      <c r="C5" s="188"/>
      <c r="D5" s="189"/>
      <c r="E5" s="190"/>
      <c r="F5" s="191"/>
      <c r="G5" s="180"/>
      <c r="H5" s="175"/>
      <c r="I5" s="175"/>
      <c r="J5" s="175"/>
    </row>
    <row r="6" spans="1:11" ht="14.4" customHeight="1" x14ac:dyDescent="0.25">
      <c r="A6" s="194"/>
      <c r="B6" s="183"/>
      <c r="C6" s="43" t="s">
        <v>4</v>
      </c>
      <c r="D6" s="44" t="s">
        <v>6</v>
      </c>
      <c r="E6" s="45" t="s">
        <v>5</v>
      </c>
      <c r="F6" s="191"/>
      <c r="G6" s="180"/>
      <c r="H6" s="175"/>
      <c r="I6" s="175"/>
      <c r="J6" s="175"/>
    </row>
    <row r="7" spans="1:11" ht="16.2" customHeight="1" thickBot="1" x14ac:dyDescent="0.3">
      <c r="A7" s="195"/>
      <c r="B7" s="184"/>
      <c r="C7" s="169" t="s">
        <v>7</v>
      </c>
      <c r="D7" s="170" t="s">
        <v>7</v>
      </c>
      <c r="E7" s="171" t="s">
        <v>8</v>
      </c>
      <c r="F7" s="192"/>
      <c r="G7" s="181"/>
      <c r="H7" s="176"/>
      <c r="I7" s="176"/>
      <c r="J7" s="176"/>
    </row>
    <row r="8" spans="1:11" ht="15.6" x14ac:dyDescent="0.25">
      <c r="A8" s="150"/>
      <c r="B8" s="38"/>
      <c r="C8" s="6"/>
      <c r="D8" s="37"/>
      <c r="E8" s="7"/>
      <c r="F8" s="47"/>
      <c r="G8" s="10"/>
      <c r="H8" s="56"/>
      <c r="I8" s="56"/>
      <c r="J8" s="56"/>
    </row>
    <row r="9" spans="1:11" ht="18" x14ac:dyDescent="0.25">
      <c r="A9" s="150"/>
      <c r="B9" s="38"/>
      <c r="C9" s="6"/>
      <c r="D9" s="37"/>
      <c r="E9" s="7"/>
      <c r="F9" s="47"/>
      <c r="G9" s="30" t="s">
        <v>50</v>
      </c>
      <c r="H9" s="56"/>
      <c r="I9" s="56"/>
      <c r="J9" s="56"/>
    </row>
    <row r="10" spans="1:11" ht="15.6" x14ac:dyDescent="0.25">
      <c r="A10" s="150"/>
      <c r="B10" s="38"/>
      <c r="C10" s="6"/>
      <c r="D10" s="37"/>
      <c r="E10" s="7"/>
      <c r="F10" s="47"/>
      <c r="G10" s="8"/>
      <c r="H10" s="56"/>
      <c r="I10" s="56"/>
      <c r="J10" s="56"/>
    </row>
    <row r="11" spans="1:11" ht="15.6" x14ac:dyDescent="0.25">
      <c r="A11" s="150"/>
      <c r="B11" s="38"/>
      <c r="C11" s="6"/>
      <c r="D11" s="37"/>
      <c r="E11" s="7"/>
      <c r="F11" s="47"/>
      <c r="G11" s="9" t="s">
        <v>42</v>
      </c>
      <c r="H11" s="56"/>
      <c r="I11" s="56"/>
      <c r="J11" s="56"/>
    </row>
    <row r="12" spans="1:11" ht="15.6" x14ac:dyDescent="0.25">
      <c r="A12" s="150"/>
      <c r="B12" s="38"/>
      <c r="C12" s="6"/>
      <c r="D12" s="37"/>
      <c r="E12" s="7"/>
      <c r="F12" s="47"/>
      <c r="G12" s="9" t="s">
        <v>46</v>
      </c>
      <c r="H12" s="56"/>
      <c r="I12" s="56"/>
      <c r="J12" s="56"/>
    </row>
    <row r="13" spans="1:11" ht="15.6" x14ac:dyDescent="0.25">
      <c r="A13" s="150"/>
      <c r="B13" s="38"/>
      <c r="C13" s="6"/>
      <c r="D13" s="37"/>
      <c r="E13" s="7"/>
      <c r="F13" s="47"/>
      <c r="G13" s="10"/>
      <c r="H13" s="56"/>
      <c r="I13" s="56"/>
      <c r="J13" s="56"/>
    </row>
    <row r="14" spans="1:11" ht="15.6" x14ac:dyDescent="0.25">
      <c r="A14" s="150"/>
      <c r="B14" s="38"/>
      <c r="C14" s="6"/>
      <c r="D14" s="37"/>
      <c r="E14" s="7"/>
      <c r="F14" s="47"/>
      <c r="G14" s="11" t="s">
        <v>32</v>
      </c>
      <c r="H14" s="56"/>
      <c r="I14" s="56"/>
      <c r="J14" s="56"/>
    </row>
    <row r="15" spans="1:11" ht="15.6" x14ac:dyDescent="0.25">
      <c r="A15" s="150"/>
      <c r="B15" s="38"/>
      <c r="C15" s="6"/>
      <c r="D15" s="37"/>
      <c r="E15" s="7"/>
      <c r="F15" s="47"/>
      <c r="G15" s="10"/>
      <c r="H15" s="56"/>
      <c r="I15" s="56"/>
      <c r="J15" s="56"/>
    </row>
    <row r="16" spans="1:11" s="1" customFormat="1" ht="15.6" x14ac:dyDescent="0.25">
      <c r="A16" s="150" t="s">
        <v>93</v>
      </c>
      <c r="B16" s="66">
        <v>1</v>
      </c>
      <c r="C16" s="67">
        <v>11</v>
      </c>
      <c r="D16" s="68">
        <v>11</v>
      </c>
      <c r="E16" s="69">
        <v>1</v>
      </c>
      <c r="F16" s="70">
        <v>4820</v>
      </c>
      <c r="G16" s="36" t="s">
        <v>33</v>
      </c>
      <c r="H16" s="73">
        <v>35</v>
      </c>
      <c r="I16" s="73"/>
      <c r="J16" s="73">
        <v>35</v>
      </c>
    </row>
    <row r="17" spans="1:10" s="1" customFormat="1" ht="15.6" x14ac:dyDescent="0.25">
      <c r="A17" s="150" t="s">
        <v>93</v>
      </c>
      <c r="B17" s="66">
        <v>1</v>
      </c>
      <c r="C17" s="67">
        <v>11</v>
      </c>
      <c r="D17" s="68">
        <v>40</v>
      </c>
      <c r="E17" s="69">
        <v>1</v>
      </c>
      <c r="F17" s="70">
        <v>4820</v>
      </c>
      <c r="G17" s="36" t="s">
        <v>34</v>
      </c>
      <c r="H17" s="73">
        <v>97</v>
      </c>
      <c r="I17" s="73"/>
      <c r="J17" s="73">
        <v>97</v>
      </c>
    </row>
    <row r="18" spans="1:10" s="1" customFormat="1" ht="15.6" x14ac:dyDescent="0.25">
      <c r="A18" s="150" t="s">
        <v>93</v>
      </c>
      <c r="B18" s="66">
        <v>1</v>
      </c>
      <c r="C18" s="67">
        <v>16</v>
      </c>
      <c r="D18" s="68">
        <v>11</v>
      </c>
      <c r="E18" s="69">
        <v>1</v>
      </c>
      <c r="F18" s="70">
        <v>4820</v>
      </c>
      <c r="G18" s="36" t="s">
        <v>35</v>
      </c>
      <c r="H18" s="73">
        <v>6500</v>
      </c>
      <c r="I18" s="73"/>
      <c r="J18" s="73">
        <v>6500</v>
      </c>
    </row>
    <row r="19" spans="1:10" s="1" customFormat="1" ht="15.6" x14ac:dyDescent="0.25">
      <c r="A19" s="150" t="s">
        <v>93</v>
      </c>
      <c r="B19" s="66">
        <v>1</v>
      </c>
      <c r="C19" s="67">
        <v>16</v>
      </c>
      <c r="D19" s="68">
        <v>11</v>
      </c>
      <c r="E19" s="69">
        <v>2</v>
      </c>
      <c r="F19" s="70">
        <v>4820</v>
      </c>
      <c r="G19" s="36" t="s">
        <v>36</v>
      </c>
      <c r="H19" s="73">
        <v>4300</v>
      </c>
      <c r="I19" s="73"/>
      <c r="J19" s="73">
        <v>4300</v>
      </c>
    </row>
    <row r="20" spans="1:10" s="1" customFormat="1" ht="15.6" x14ac:dyDescent="0.25">
      <c r="A20" s="150" t="s">
        <v>93</v>
      </c>
      <c r="B20" s="66">
        <v>1</v>
      </c>
      <c r="C20" s="67">
        <v>38</v>
      </c>
      <c r="D20" s="68">
        <v>60</v>
      </c>
      <c r="E20" s="69">
        <v>1</v>
      </c>
      <c r="F20" s="70">
        <v>4820</v>
      </c>
      <c r="G20" s="36" t="s">
        <v>37</v>
      </c>
      <c r="H20" s="73">
        <v>3000</v>
      </c>
      <c r="I20" s="73"/>
      <c r="J20" s="73">
        <v>3000</v>
      </c>
    </row>
    <row r="21" spans="1:10" s="1" customFormat="1" ht="15.6" x14ac:dyDescent="0.25">
      <c r="A21" s="150" t="s">
        <v>93</v>
      </c>
      <c r="B21" s="66">
        <v>1</v>
      </c>
      <c r="C21" s="67">
        <v>46</v>
      </c>
      <c r="D21" s="68">
        <v>10</v>
      </c>
      <c r="E21" s="69">
        <v>1</v>
      </c>
      <c r="F21" s="70">
        <v>4820</v>
      </c>
      <c r="G21" s="36" t="s">
        <v>38</v>
      </c>
      <c r="H21" s="73">
        <v>26911</v>
      </c>
      <c r="I21" s="73"/>
      <c r="J21" s="73">
        <v>26911</v>
      </c>
    </row>
    <row r="22" spans="1:10" s="1" customFormat="1" ht="15.6" x14ac:dyDescent="0.25">
      <c r="A22" s="150" t="s">
        <v>93</v>
      </c>
      <c r="B22" s="66">
        <v>1</v>
      </c>
      <c r="C22" s="67">
        <v>46</v>
      </c>
      <c r="D22" s="68">
        <v>10</v>
      </c>
      <c r="E22" s="69">
        <v>2</v>
      </c>
      <c r="F22" s="70">
        <v>4820</v>
      </c>
      <c r="G22" s="36" t="s">
        <v>54</v>
      </c>
      <c r="H22" s="73">
        <v>783</v>
      </c>
      <c r="I22" s="73"/>
      <c r="J22" s="73">
        <v>783</v>
      </c>
    </row>
    <row r="23" spans="1:10" s="1" customFormat="1" ht="15.6" customHeight="1" x14ac:dyDescent="0.25">
      <c r="A23" s="150" t="s">
        <v>93</v>
      </c>
      <c r="B23" s="66">
        <v>1</v>
      </c>
      <c r="C23" s="67">
        <v>46</v>
      </c>
      <c r="D23" s="68">
        <v>10</v>
      </c>
      <c r="E23" s="69">
        <v>3</v>
      </c>
      <c r="F23" s="70">
        <v>4820</v>
      </c>
      <c r="G23" s="36" t="s">
        <v>56</v>
      </c>
      <c r="H23" s="73">
        <v>1800</v>
      </c>
      <c r="I23" s="73"/>
      <c r="J23" s="73">
        <v>1800</v>
      </c>
    </row>
    <row r="24" spans="1:10" s="1" customFormat="1" ht="15.6" customHeight="1" x14ac:dyDescent="0.25">
      <c r="A24" s="150" t="s">
        <v>93</v>
      </c>
      <c r="B24" s="66">
        <v>1</v>
      </c>
      <c r="C24" s="67">
        <v>46</v>
      </c>
      <c r="D24" s="68">
        <v>10</v>
      </c>
      <c r="E24" s="69">
        <v>4</v>
      </c>
      <c r="F24" s="70">
        <v>4820</v>
      </c>
      <c r="G24" s="36" t="s">
        <v>56</v>
      </c>
      <c r="H24" s="73">
        <v>500</v>
      </c>
      <c r="I24" s="73"/>
      <c r="J24" s="73">
        <v>500</v>
      </c>
    </row>
    <row r="25" spans="1:10" s="1" customFormat="1" ht="15.6" x14ac:dyDescent="0.25">
      <c r="A25" s="150" t="s">
        <v>93</v>
      </c>
      <c r="B25" s="66">
        <v>1</v>
      </c>
      <c r="C25" s="67">
        <v>46</v>
      </c>
      <c r="D25" s="68">
        <v>10</v>
      </c>
      <c r="E25" s="69">
        <v>5</v>
      </c>
      <c r="F25" s="70">
        <v>4820</v>
      </c>
      <c r="G25" s="36" t="s">
        <v>57</v>
      </c>
      <c r="H25" s="73">
        <v>0</v>
      </c>
      <c r="I25" s="73"/>
      <c r="J25" s="73">
        <v>0</v>
      </c>
    </row>
    <row r="26" spans="1:10" s="1" customFormat="1" ht="15.6" x14ac:dyDescent="0.25">
      <c r="A26" s="150" t="s">
        <v>93</v>
      </c>
      <c r="B26" s="66">
        <v>1</v>
      </c>
      <c r="C26" s="67">
        <v>46</v>
      </c>
      <c r="D26" s="68">
        <v>40</v>
      </c>
      <c r="E26" s="69">
        <v>1</v>
      </c>
      <c r="F26" s="70">
        <v>4820</v>
      </c>
      <c r="G26" s="36" t="s">
        <v>39</v>
      </c>
      <c r="H26" s="73">
        <v>0</v>
      </c>
      <c r="I26" s="73"/>
      <c r="J26" s="73">
        <v>0</v>
      </c>
    </row>
    <row r="27" spans="1:10" ht="15.6" x14ac:dyDescent="0.25">
      <c r="A27" s="150"/>
      <c r="B27" s="38"/>
      <c r="C27" s="6"/>
      <c r="D27" s="37"/>
      <c r="E27" s="7"/>
      <c r="F27" s="47"/>
      <c r="G27" s="36"/>
      <c r="H27" s="56"/>
      <c r="I27" s="56"/>
      <c r="J27" s="56"/>
    </row>
    <row r="28" spans="1:10" ht="15.6" x14ac:dyDescent="0.25">
      <c r="A28" s="150"/>
      <c r="B28" s="38"/>
      <c r="C28" s="6"/>
      <c r="D28" s="37"/>
      <c r="E28" s="7"/>
      <c r="F28" s="47"/>
      <c r="G28" s="12" t="s">
        <v>43</v>
      </c>
      <c r="H28" s="57">
        <f>SUM(H16:H26)</f>
        <v>43926</v>
      </c>
      <c r="I28" s="57">
        <f t="shared" ref="I28:J28" si="0">SUM(I16:I26)</f>
        <v>0</v>
      </c>
      <c r="J28" s="57">
        <f t="shared" si="0"/>
        <v>43926</v>
      </c>
    </row>
    <row r="29" spans="1:10" ht="15.6" x14ac:dyDescent="0.25">
      <c r="A29" s="150"/>
      <c r="B29" s="38"/>
      <c r="C29" s="6"/>
      <c r="D29" s="37"/>
      <c r="E29" s="7"/>
      <c r="F29" s="47"/>
      <c r="G29" s="10"/>
      <c r="H29" s="56"/>
      <c r="I29" s="56"/>
      <c r="J29" s="56"/>
    </row>
    <row r="30" spans="1:10" ht="15.6" x14ac:dyDescent="0.25">
      <c r="A30" s="150"/>
      <c r="B30" s="38"/>
      <c r="C30" s="6"/>
      <c r="D30" s="37"/>
      <c r="E30" s="7"/>
      <c r="F30" s="47"/>
      <c r="G30" s="11" t="s">
        <v>41</v>
      </c>
      <c r="H30" s="56"/>
      <c r="I30" s="56"/>
      <c r="J30" s="56"/>
    </row>
    <row r="31" spans="1:10" ht="15.6" x14ac:dyDescent="0.25">
      <c r="A31" s="150"/>
      <c r="B31" s="38"/>
      <c r="C31" s="6"/>
      <c r="D31" s="37"/>
      <c r="E31" s="7"/>
      <c r="F31" s="47"/>
      <c r="G31" s="10"/>
      <c r="H31" s="56"/>
      <c r="I31" s="56"/>
      <c r="J31" s="56"/>
    </row>
    <row r="32" spans="1:10" s="1" customFormat="1" ht="15.6" x14ac:dyDescent="0.25">
      <c r="A32" s="150" t="s">
        <v>93</v>
      </c>
      <c r="B32" s="66">
        <v>1</v>
      </c>
      <c r="C32" s="67">
        <v>66</v>
      </c>
      <c r="D32" s="68">
        <v>11</v>
      </c>
      <c r="E32" s="69">
        <v>1</v>
      </c>
      <c r="F32" s="70">
        <v>4820</v>
      </c>
      <c r="G32" s="36" t="s">
        <v>40</v>
      </c>
      <c r="H32" s="56">
        <v>1512</v>
      </c>
      <c r="I32" s="56"/>
      <c r="J32" s="56">
        <v>1512</v>
      </c>
    </row>
    <row r="33" spans="1:10" ht="15.6" x14ac:dyDescent="0.25">
      <c r="A33" s="150" t="s">
        <v>93</v>
      </c>
      <c r="B33" s="74">
        <v>1</v>
      </c>
      <c r="C33" s="75">
        <v>88</v>
      </c>
      <c r="D33" s="95">
        <v>17</v>
      </c>
      <c r="E33" s="76">
        <v>1</v>
      </c>
      <c r="F33" s="77">
        <v>4820</v>
      </c>
      <c r="G33" s="78" t="s">
        <v>61</v>
      </c>
      <c r="H33" s="73">
        <v>1500</v>
      </c>
      <c r="I33" s="73"/>
      <c r="J33" s="73">
        <v>1500</v>
      </c>
    </row>
    <row r="34" spans="1:10" ht="15.6" x14ac:dyDescent="0.25">
      <c r="A34" s="150"/>
      <c r="B34" s="74"/>
      <c r="C34" s="75"/>
      <c r="D34" s="95"/>
      <c r="E34" s="76"/>
      <c r="F34" s="77"/>
      <c r="G34" s="78"/>
      <c r="H34" s="73"/>
      <c r="I34" s="73"/>
      <c r="J34" s="73"/>
    </row>
    <row r="35" spans="1:10" ht="15.6" x14ac:dyDescent="0.25">
      <c r="A35" s="150"/>
      <c r="B35" s="38"/>
      <c r="C35" s="6"/>
      <c r="D35" s="37"/>
      <c r="E35" s="7"/>
      <c r="F35" s="47"/>
      <c r="G35" s="12" t="s">
        <v>44</v>
      </c>
      <c r="H35" s="57">
        <f>SUM(H32:H33)</f>
        <v>3012</v>
      </c>
      <c r="I35" s="57">
        <f t="shared" ref="I35:J35" si="1">SUM(I32:I33)</f>
        <v>0</v>
      </c>
      <c r="J35" s="57">
        <f t="shared" si="1"/>
        <v>3012</v>
      </c>
    </row>
    <row r="36" spans="1:10" ht="15.6" x14ac:dyDescent="0.25">
      <c r="A36" s="150"/>
      <c r="B36" s="38"/>
      <c r="C36" s="6"/>
      <c r="D36" s="37"/>
      <c r="E36" s="7"/>
      <c r="F36" s="47"/>
      <c r="G36" s="51" t="s">
        <v>9</v>
      </c>
      <c r="H36" s="58">
        <f>SUM(H35+H28)</f>
        <v>46938</v>
      </c>
      <c r="I36" s="58">
        <f t="shared" ref="I36:J36" si="2">SUM(I35+I28)</f>
        <v>0</v>
      </c>
      <c r="J36" s="58">
        <f t="shared" si="2"/>
        <v>46938</v>
      </c>
    </row>
    <row r="37" spans="1:10" ht="15.6" x14ac:dyDescent="0.25">
      <c r="A37" s="150"/>
      <c r="B37" s="38"/>
      <c r="C37" s="6"/>
      <c r="D37" s="37"/>
      <c r="E37" s="7"/>
      <c r="F37" s="47"/>
      <c r="G37" s="51"/>
      <c r="H37" s="60"/>
      <c r="I37" s="60"/>
      <c r="J37" s="60"/>
    </row>
    <row r="38" spans="1:10" ht="15.6" x14ac:dyDescent="0.25">
      <c r="A38" s="150"/>
      <c r="B38" s="38"/>
      <c r="C38" s="6"/>
      <c r="D38" s="37"/>
      <c r="E38" s="7"/>
      <c r="F38" s="47"/>
      <c r="G38" s="83" t="s">
        <v>96</v>
      </c>
      <c r="H38" s="60"/>
      <c r="I38" s="60"/>
      <c r="J38" s="60"/>
    </row>
    <row r="39" spans="1:10" ht="15.6" x14ac:dyDescent="0.25">
      <c r="A39" s="150"/>
      <c r="B39" s="38"/>
      <c r="C39" s="6"/>
      <c r="D39" s="37"/>
      <c r="E39" s="7"/>
      <c r="F39" s="47"/>
      <c r="G39" s="83" t="s">
        <v>94</v>
      </c>
      <c r="H39" s="60"/>
      <c r="I39" s="60"/>
      <c r="J39" s="60"/>
    </row>
    <row r="40" spans="1:10" ht="15.6" x14ac:dyDescent="0.25">
      <c r="A40" s="150"/>
      <c r="B40" s="38"/>
      <c r="C40" s="6"/>
      <c r="D40" s="37"/>
      <c r="E40" s="7"/>
      <c r="F40" s="47"/>
      <c r="G40" s="85"/>
      <c r="H40" s="60"/>
      <c r="I40" s="60"/>
      <c r="J40" s="60"/>
    </row>
    <row r="41" spans="1:10" ht="15.6" x14ac:dyDescent="0.25">
      <c r="A41" s="150"/>
      <c r="B41" s="38"/>
      <c r="C41" s="6"/>
      <c r="D41" s="37"/>
      <c r="E41" s="7"/>
      <c r="F41" s="47"/>
      <c r="G41" s="86" t="s">
        <v>32</v>
      </c>
      <c r="H41" s="56"/>
      <c r="I41" s="56"/>
      <c r="J41" s="56"/>
    </row>
    <row r="42" spans="1:10" ht="15.6" x14ac:dyDescent="0.25">
      <c r="A42" s="150" t="s">
        <v>93</v>
      </c>
      <c r="B42" s="66">
        <v>98</v>
      </c>
      <c r="C42" s="67">
        <v>46</v>
      </c>
      <c r="D42" s="68">
        <v>10</v>
      </c>
      <c r="E42" s="69">
        <v>1</v>
      </c>
      <c r="F42" s="77">
        <v>4820</v>
      </c>
      <c r="G42" s="78" t="s">
        <v>214</v>
      </c>
      <c r="H42" s="56">
        <v>400</v>
      </c>
      <c r="I42" s="56"/>
      <c r="J42" s="56">
        <v>400</v>
      </c>
    </row>
    <row r="43" spans="1:10" ht="15.6" x14ac:dyDescent="0.25">
      <c r="A43" s="150"/>
      <c r="B43" s="38"/>
      <c r="C43" s="6"/>
      <c r="D43" s="37"/>
      <c r="E43" s="7"/>
      <c r="F43" s="47"/>
      <c r="G43" s="158"/>
      <c r="H43" s="60"/>
      <c r="I43" s="60"/>
      <c r="J43" s="60"/>
    </row>
    <row r="44" spans="1:10" ht="15.6" x14ac:dyDescent="0.25">
      <c r="A44" s="150"/>
      <c r="B44" s="38"/>
      <c r="C44" s="6"/>
      <c r="D44" s="37"/>
      <c r="E44" s="7"/>
      <c r="F44" s="47"/>
      <c r="G44" s="12" t="s">
        <v>43</v>
      </c>
      <c r="H44" s="57">
        <f>SUM(H42)</f>
        <v>400</v>
      </c>
      <c r="I44" s="57">
        <f t="shared" ref="I44:J44" si="3">SUM(I42)</f>
        <v>0</v>
      </c>
      <c r="J44" s="57">
        <f t="shared" si="3"/>
        <v>400</v>
      </c>
    </row>
    <row r="45" spans="1:10" ht="15.6" x14ac:dyDescent="0.25">
      <c r="A45" s="150"/>
      <c r="B45" s="38"/>
      <c r="C45" s="6"/>
      <c r="D45" s="37"/>
      <c r="E45" s="7"/>
      <c r="F45" s="47"/>
      <c r="G45" s="51" t="s">
        <v>95</v>
      </c>
      <c r="H45" s="58">
        <f>SUM(H44)</f>
        <v>400</v>
      </c>
      <c r="I45" s="58">
        <f t="shared" ref="I45:J45" si="4">SUM(I44)</f>
        <v>0</v>
      </c>
      <c r="J45" s="58">
        <f t="shared" si="4"/>
        <v>400</v>
      </c>
    </row>
    <row r="46" spans="1:10" ht="15.6" x14ac:dyDescent="0.25">
      <c r="A46" s="160"/>
      <c r="B46" s="38"/>
      <c r="C46" s="6"/>
      <c r="D46" s="37"/>
      <c r="E46" s="7"/>
      <c r="F46" s="47"/>
      <c r="G46" s="51"/>
      <c r="H46" s="150"/>
      <c r="I46" s="150"/>
      <c r="J46" s="150"/>
    </row>
    <row r="47" spans="1:10" ht="15.6" x14ac:dyDescent="0.25">
      <c r="A47" s="151"/>
      <c r="B47" s="79"/>
      <c r="C47" s="80"/>
      <c r="D47" s="96"/>
      <c r="E47" s="81"/>
      <c r="F47" s="82"/>
      <c r="G47" s="83" t="s">
        <v>62</v>
      </c>
      <c r="H47" s="84"/>
      <c r="I47" s="84"/>
      <c r="J47" s="84"/>
    </row>
    <row r="48" spans="1:10" ht="15.6" x14ac:dyDescent="0.25">
      <c r="A48" s="151"/>
      <c r="B48" s="79"/>
      <c r="C48" s="80"/>
      <c r="D48" s="96"/>
      <c r="E48" s="81"/>
      <c r="F48" s="82"/>
      <c r="G48" s="83" t="s">
        <v>63</v>
      </c>
      <c r="H48" s="84"/>
      <c r="I48" s="84"/>
      <c r="J48" s="84"/>
    </row>
    <row r="49" spans="1:10" ht="15.6" x14ac:dyDescent="0.25">
      <c r="A49" s="151"/>
      <c r="B49" s="79"/>
      <c r="C49" s="80"/>
      <c r="D49" s="96"/>
      <c r="E49" s="81"/>
      <c r="F49" s="82"/>
      <c r="G49" s="85"/>
      <c r="H49" s="84"/>
      <c r="I49" s="84"/>
      <c r="J49" s="84"/>
    </row>
    <row r="50" spans="1:10" ht="15.6" x14ac:dyDescent="0.25">
      <c r="A50" s="151"/>
      <c r="B50" s="79"/>
      <c r="C50" s="80"/>
      <c r="D50" s="96"/>
      <c r="E50" s="81"/>
      <c r="F50" s="82"/>
      <c r="G50" s="86" t="s">
        <v>32</v>
      </c>
      <c r="H50" s="84"/>
      <c r="I50" s="84"/>
      <c r="J50" s="84"/>
    </row>
    <row r="51" spans="1:10" ht="15.6" x14ac:dyDescent="0.25">
      <c r="A51" s="151"/>
      <c r="B51" s="79"/>
      <c r="C51" s="80"/>
      <c r="D51" s="96"/>
      <c r="E51" s="81"/>
      <c r="F51" s="82"/>
      <c r="G51" s="87"/>
      <c r="H51" s="84"/>
      <c r="I51" s="84"/>
      <c r="J51" s="84"/>
    </row>
    <row r="52" spans="1:10" ht="15.6" x14ac:dyDescent="0.3">
      <c r="A52" s="150" t="s">
        <v>93</v>
      </c>
      <c r="B52" s="88">
        <v>99</v>
      </c>
      <c r="C52" s="75">
        <v>46</v>
      </c>
      <c r="D52" s="97">
        <v>10</v>
      </c>
      <c r="E52" s="89" t="s">
        <v>64</v>
      </c>
      <c r="F52" s="77">
        <v>4820</v>
      </c>
      <c r="G52" s="90" t="s">
        <v>199</v>
      </c>
      <c r="H52" s="73">
        <v>468</v>
      </c>
      <c r="I52" s="73"/>
      <c r="J52" s="73">
        <v>468</v>
      </c>
    </row>
    <row r="53" spans="1:10" ht="15.6" x14ac:dyDescent="0.3">
      <c r="A53" s="150" t="s">
        <v>93</v>
      </c>
      <c r="B53" s="88">
        <v>99</v>
      </c>
      <c r="C53" s="75">
        <v>46</v>
      </c>
      <c r="D53" s="97">
        <v>10</v>
      </c>
      <c r="E53" s="89" t="s">
        <v>65</v>
      </c>
      <c r="F53" s="77">
        <v>4820</v>
      </c>
      <c r="G53" s="90" t="s">
        <v>200</v>
      </c>
      <c r="H53" s="73">
        <v>150</v>
      </c>
      <c r="I53" s="73"/>
      <c r="J53" s="73">
        <v>150</v>
      </c>
    </row>
    <row r="54" spans="1:10" ht="15.6" x14ac:dyDescent="0.3">
      <c r="A54" s="150" t="s">
        <v>93</v>
      </c>
      <c r="B54" s="88">
        <v>99</v>
      </c>
      <c r="C54" s="75">
        <v>46</v>
      </c>
      <c r="D54" s="97">
        <v>10</v>
      </c>
      <c r="E54" s="89" t="s">
        <v>66</v>
      </c>
      <c r="F54" s="77">
        <v>4820</v>
      </c>
      <c r="G54" s="90" t="s">
        <v>201</v>
      </c>
      <c r="H54" s="73">
        <v>422</v>
      </c>
      <c r="I54" s="73"/>
      <c r="J54" s="73">
        <v>422</v>
      </c>
    </row>
    <row r="55" spans="1:10" ht="15.6" x14ac:dyDescent="0.3">
      <c r="A55" s="150" t="s">
        <v>93</v>
      </c>
      <c r="B55" s="88">
        <v>99</v>
      </c>
      <c r="C55" s="75">
        <v>46</v>
      </c>
      <c r="D55" s="97">
        <v>10</v>
      </c>
      <c r="E55" s="89" t="s">
        <v>67</v>
      </c>
      <c r="F55" s="77">
        <v>4820</v>
      </c>
      <c r="G55" s="90" t="s">
        <v>202</v>
      </c>
      <c r="H55" s="73">
        <v>437</v>
      </c>
      <c r="I55" s="73"/>
      <c r="J55" s="73">
        <v>437</v>
      </c>
    </row>
    <row r="56" spans="1:10" ht="15.6" x14ac:dyDescent="0.3">
      <c r="A56" s="150" t="s">
        <v>93</v>
      </c>
      <c r="B56" s="88">
        <v>99</v>
      </c>
      <c r="C56" s="75">
        <v>46</v>
      </c>
      <c r="D56" s="97">
        <v>10</v>
      </c>
      <c r="E56" s="89" t="s">
        <v>68</v>
      </c>
      <c r="F56" s="77">
        <v>4820</v>
      </c>
      <c r="G56" s="90" t="s">
        <v>203</v>
      </c>
      <c r="H56" s="73">
        <v>340</v>
      </c>
      <c r="I56" s="73"/>
      <c r="J56" s="73">
        <v>340</v>
      </c>
    </row>
    <row r="57" spans="1:10" ht="15.6" x14ac:dyDescent="0.3">
      <c r="A57" s="150" t="s">
        <v>93</v>
      </c>
      <c r="B57" s="88">
        <v>99</v>
      </c>
      <c r="C57" s="75">
        <v>46</v>
      </c>
      <c r="D57" s="97">
        <v>10</v>
      </c>
      <c r="E57" s="89" t="s">
        <v>69</v>
      </c>
      <c r="F57" s="77">
        <v>4820</v>
      </c>
      <c r="G57" s="90" t="s">
        <v>204</v>
      </c>
      <c r="H57" s="73">
        <v>127</v>
      </c>
      <c r="I57" s="73"/>
      <c r="J57" s="73">
        <v>127</v>
      </c>
    </row>
    <row r="58" spans="1:10" ht="15.6" x14ac:dyDescent="0.3">
      <c r="A58" s="150" t="s">
        <v>93</v>
      </c>
      <c r="B58" s="88">
        <v>99</v>
      </c>
      <c r="C58" s="75">
        <v>46</v>
      </c>
      <c r="D58" s="97">
        <v>10</v>
      </c>
      <c r="E58" s="89" t="s">
        <v>70</v>
      </c>
      <c r="F58" s="77">
        <v>4820</v>
      </c>
      <c r="G58" s="90" t="s">
        <v>205</v>
      </c>
      <c r="H58" s="73">
        <v>124</v>
      </c>
      <c r="I58" s="73"/>
      <c r="J58" s="73">
        <v>124</v>
      </c>
    </row>
    <row r="59" spans="1:10" ht="15.6" x14ac:dyDescent="0.3">
      <c r="A59" s="150" t="s">
        <v>93</v>
      </c>
      <c r="B59" s="88">
        <v>99</v>
      </c>
      <c r="C59" s="75">
        <v>46</v>
      </c>
      <c r="D59" s="97">
        <v>10</v>
      </c>
      <c r="E59" s="89" t="s">
        <v>71</v>
      </c>
      <c r="F59" s="77">
        <v>4820</v>
      </c>
      <c r="G59" s="90" t="s">
        <v>206</v>
      </c>
      <c r="H59" s="73">
        <v>200</v>
      </c>
      <c r="I59" s="73"/>
      <c r="J59" s="73">
        <v>200</v>
      </c>
    </row>
    <row r="60" spans="1:10" ht="15.6" x14ac:dyDescent="0.3">
      <c r="A60" s="150" t="s">
        <v>93</v>
      </c>
      <c r="B60" s="88">
        <v>99</v>
      </c>
      <c r="C60" s="75">
        <v>46</v>
      </c>
      <c r="D60" s="97">
        <v>10</v>
      </c>
      <c r="E60" s="89" t="s">
        <v>72</v>
      </c>
      <c r="F60" s="77">
        <v>4820</v>
      </c>
      <c r="G60" s="90" t="s">
        <v>207</v>
      </c>
      <c r="H60" s="73">
        <v>150</v>
      </c>
      <c r="I60" s="73"/>
      <c r="J60" s="73">
        <v>150</v>
      </c>
    </row>
    <row r="61" spans="1:10" ht="15.6" x14ac:dyDescent="0.3">
      <c r="A61" s="150" t="s">
        <v>93</v>
      </c>
      <c r="B61" s="88">
        <v>99</v>
      </c>
      <c r="C61" s="75">
        <v>46</v>
      </c>
      <c r="D61" s="97">
        <v>10</v>
      </c>
      <c r="E61" s="89" t="s">
        <v>73</v>
      </c>
      <c r="F61" s="77">
        <v>4820</v>
      </c>
      <c r="G61" s="90" t="s">
        <v>208</v>
      </c>
      <c r="H61" s="73">
        <v>325</v>
      </c>
      <c r="I61" s="73"/>
      <c r="J61" s="73">
        <v>325</v>
      </c>
    </row>
    <row r="62" spans="1:10" ht="15.6" x14ac:dyDescent="0.3">
      <c r="A62" s="150" t="s">
        <v>93</v>
      </c>
      <c r="B62" s="88">
        <v>99</v>
      </c>
      <c r="C62" s="75">
        <v>46</v>
      </c>
      <c r="D62" s="97">
        <v>10</v>
      </c>
      <c r="E62" s="89" t="s">
        <v>74</v>
      </c>
      <c r="F62" s="77">
        <v>4820</v>
      </c>
      <c r="G62" s="90" t="s">
        <v>209</v>
      </c>
      <c r="H62" s="73">
        <v>2000</v>
      </c>
      <c r="I62" s="73"/>
      <c r="J62" s="73">
        <v>2000</v>
      </c>
    </row>
    <row r="63" spans="1:10" ht="15.6" x14ac:dyDescent="0.3">
      <c r="A63" s="150" t="s">
        <v>93</v>
      </c>
      <c r="B63" s="88">
        <v>99</v>
      </c>
      <c r="C63" s="75">
        <v>46</v>
      </c>
      <c r="D63" s="97">
        <v>10</v>
      </c>
      <c r="E63" s="89" t="s">
        <v>88</v>
      </c>
      <c r="F63" s="77">
        <v>4820</v>
      </c>
      <c r="G63" s="90" t="s">
        <v>210</v>
      </c>
      <c r="H63" s="73">
        <v>124</v>
      </c>
      <c r="I63" s="73"/>
      <c r="J63" s="73">
        <v>124</v>
      </c>
    </row>
    <row r="64" spans="1:10" ht="15.6" x14ac:dyDescent="0.3">
      <c r="A64" s="150" t="s">
        <v>93</v>
      </c>
      <c r="B64" s="88">
        <v>99</v>
      </c>
      <c r="C64" s="75">
        <v>46</v>
      </c>
      <c r="D64" s="97">
        <v>10</v>
      </c>
      <c r="E64" s="89" t="s">
        <v>89</v>
      </c>
      <c r="F64" s="77">
        <v>4820</v>
      </c>
      <c r="G64" s="90" t="s">
        <v>211</v>
      </c>
      <c r="H64" s="73">
        <v>500</v>
      </c>
      <c r="I64" s="73"/>
      <c r="J64" s="73">
        <v>500</v>
      </c>
    </row>
    <row r="65" spans="1:10" ht="15.6" x14ac:dyDescent="0.3">
      <c r="A65" s="150" t="s">
        <v>99</v>
      </c>
      <c r="B65" s="88">
        <v>99</v>
      </c>
      <c r="C65" s="75">
        <v>46</v>
      </c>
      <c r="D65" s="97">
        <v>10</v>
      </c>
      <c r="E65" s="89" t="s">
        <v>97</v>
      </c>
      <c r="F65" s="77">
        <v>4820</v>
      </c>
      <c r="G65" s="90" t="s">
        <v>212</v>
      </c>
      <c r="H65" s="73">
        <v>75</v>
      </c>
      <c r="I65" s="73"/>
      <c r="J65" s="73">
        <v>75</v>
      </c>
    </row>
    <row r="66" spans="1:10" ht="15.6" x14ac:dyDescent="0.3">
      <c r="A66" s="150" t="s">
        <v>93</v>
      </c>
      <c r="B66" s="88">
        <v>99</v>
      </c>
      <c r="C66" s="75">
        <v>46</v>
      </c>
      <c r="D66" s="97">
        <v>10</v>
      </c>
      <c r="E66" s="89" t="s">
        <v>98</v>
      </c>
      <c r="F66" s="77">
        <v>4820</v>
      </c>
      <c r="G66" s="90" t="s">
        <v>213</v>
      </c>
      <c r="H66" s="73">
        <v>90</v>
      </c>
      <c r="I66" s="73"/>
      <c r="J66" s="73">
        <v>90</v>
      </c>
    </row>
    <row r="67" spans="1:10" ht="15.6" x14ac:dyDescent="0.25">
      <c r="A67" s="151"/>
      <c r="B67" s="91"/>
      <c r="C67" s="80"/>
      <c r="D67" s="98"/>
      <c r="E67" s="99"/>
      <c r="F67" s="82"/>
      <c r="G67" s="100"/>
      <c r="H67" s="73"/>
      <c r="I67" s="73"/>
      <c r="J67" s="73"/>
    </row>
    <row r="68" spans="1:10" ht="15.6" x14ac:dyDescent="0.25">
      <c r="A68" s="151"/>
      <c r="B68" s="91"/>
      <c r="C68" s="80"/>
      <c r="D68" s="98"/>
      <c r="E68" s="99"/>
      <c r="F68" s="82"/>
      <c r="G68" s="92" t="s">
        <v>75</v>
      </c>
      <c r="H68" s="93">
        <f>SUM(H52:H66)</f>
        <v>5532</v>
      </c>
      <c r="I68" s="93">
        <f t="shared" ref="I68:J68" si="5">SUM(I52:I66)</f>
        <v>0</v>
      </c>
      <c r="J68" s="93">
        <f t="shared" si="5"/>
        <v>5532</v>
      </c>
    </row>
    <row r="69" spans="1:10" ht="15.6" x14ac:dyDescent="0.25">
      <c r="A69" s="151"/>
      <c r="B69" s="91"/>
      <c r="C69" s="80"/>
      <c r="D69" s="98"/>
      <c r="E69" s="99"/>
      <c r="F69" s="82"/>
      <c r="G69" s="87" t="s">
        <v>76</v>
      </c>
      <c r="H69" s="94">
        <f>SUM(H68)</f>
        <v>5532</v>
      </c>
      <c r="I69" s="94">
        <f t="shared" ref="I69:J69" si="6">SUM(I68)</f>
        <v>0</v>
      </c>
      <c r="J69" s="94">
        <f t="shared" si="6"/>
        <v>5532</v>
      </c>
    </row>
    <row r="70" spans="1:10" ht="15.6" x14ac:dyDescent="0.25">
      <c r="A70" s="152"/>
      <c r="B70" s="38"/>
      <c r="C70" s="6"/>
      <c r="D70" s="37"/>
      <c r="E70" s="7"/>
      <c r="F70" s="48"/>
      <c r="G70" s="52"/>
      <c r="H70" s="59"/>
      <c r="I70" s="59"/>
      <c r="J70" s="59"/>
    </row>
    <row r="71" spans="1:10" ht="15.6" x14ac:dyDescent="0.25">
      <c r="A71" s="150"/>
      <c r="B71" s="16"/>
      <c r="C71" s="13"/>
      <c r="D71" s="14"/>
      <c r="E71" s="15"/>
      <c r="F71" s="47"/>
      <c r="G71" s="53"/>
      <c r="H71" s="56"/>
      <c r="I71" s="56"/>
      <c r="J71" s="56"/>
    </row>
    <row r="72" spans="1:10" ht="15.6" x14ac:dyDescent="0.25">
      <c r="A72" s="150"/>
      <c r="B72" s="38"/>
      <c r="C72" s="6"/>
      <c r="D72" s="37"/>
      <c r="E72" s="7"/>
      <c r="F72" s="47"/>
      <c r="G72" s="17" t="s">
        <v>10</v>
      </c>
      <c r="H72" s="60">
        <f>SUM(H36+H45+H69)</f>
        <v>52870</v>
      </c>
      <c r="I72" s="60">
        <f t="shared" ref="I72:J72" si="7">SUM(I36+I45+I69)</f>
        <v>0</v>
      </c>
      <c r="J72" s="60">
        <f t="shared" si="7"/>
        <v>52870</v>
      </c>
    </row>
    <row r="73" spans="1:10" ht="15.6" x14ac:dyDescent="0.25">
      <c r="A73" s="150"/>
      <c r="B73" s="38"/>
      <c r="C73" s="6"/>
      <c r="D73" s="37"/>
      <c r="E73" s="7"/>
      <c r="F73" s="47"/>
      <c r="G73" s="17"/>
      <c r="H73" s="60"/>
      <c r="I73" s="60"/>
      <c r="J73" s="60"/>
    </row>
    <row r="74" spans="1:10" ht="15.6" x14ac:dyDescent="0.25">
      <c r="A74" s="150"/>
      <c r="B74" s="38"/>
      <c r="C74" s="6"/>
      <c r="D74" s="37"/>
      <c r="E74" s="7"/>
      <c r="F74" s="47"/>
      <c r="G74" s="17" t="s">
        <v>11</v>
      </c>
      <c r="H74" s="60">
        <f>SUM(H28+H44+H68)</f>
        <v>49858</v>
      </c>
      <c r="I74" s="60">
        <f t="shared" ref="I74:J74" si="8">SUM(I28+I44+I68)</f>
        <v>0</v>
      </c>
      <c r="J74" s="60">
        <f t="shared" si="8"/>
        <v>49858</v>
      </c>
    </row>
    <row r="75" spans="1:10" ht="15.6" x14ac:dyDescent="0.25">
      <c r="A75" s="150"/>
      <c r="B75" s="38"/>
      <c r="C75" s="6"/>
      <c r="D75" s="37"/>
      <c r="E75" s="7"/>
      <c r="F75" s="47"/>
      <c r="G75" s="17" t="s">
        <v>12</v>
      </c>
      <c r="H75" s="60">
        <f>SUM(H35)</f>
        <v>3012</v>
      </c>
      <c r="I75" s="60">
        <f t="shared" ref="I75:J75" si="9">SUM(I35)</f>
        <v>0</v>
      </c>
      <c r="J75" s="60">
        <f t="shared" si="9"/>
        <v>3012</v>
      </c>
    </row>
    <row r="76" spans="1:10" ht="15.6" x14ac:dyDescent="0.25">
      <c r="A76" s="150"/>
      <c r="B76" s="38"/>
      <c r="C76" s="6"/>
      <c r="D76" s="37"/>
      <c r="E76" s="7"/>
      <c r="F76" s="47"/>
      <c r="G76" s="17" t="s">
        <v>13</v>
      </c>
      <c r="H76" s="60">
        <v>0</v>
      </c>
      <c r="I76" s="60">
        <v>0</v>
      </c>
      <c r="J76" s="60">
        <v>0</v>
      </c>
    </row>
    <row r="77" spans="1:10" ht="16.2" thickBot="1" x14ac:dyDescent="0.3">
      <c r="A77" s="161"/>
      <c r="B77" s="162"/>
      <c r="C77" s="163"/>
      <c r="D77" s="164"/>
      <c r="E77" s="165"/>
      <c r="F77" s="166"/>
      <c r="G77" s="167"/>
      <c r="H77" s="168"/>
      <c r="I77" s="168"/>
      <c r="J77" s="168"/>
    </row>
  </sheetData>
  <mergeCells count="11">
    <mergeCell ref="I4:I7"/>
    <mergeCell ref="J4:J7"/>
    <mergeCell ref="A3:J3"/>
    <mergeCell ref="A2:J2"/>
    <mergeCell ref="A1:J1"/>
    <mergeCell ref="H4:H7"/>
    <mergeCell ref="G4:G7"/>
    <mergeCell ref="B4:B7"/>
    <mergeCell ref="C4:E5"/>
    <mergeCell ref="F4:F7"/>
    <mergeCell ref="A4:A7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pageOrder="overThenDown" orientation="portrait" cellComments="atEnd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N192"/>
  <sheetViews>
    <sheetView view="pageBreakPreview" zoomScaleNormal="100" zoomScaleSheetLayoutView="100" workbookViewId="0">
      <selection activeCell="H171" sqref="H171:H172"/>
    </sheetView>
  </sheetViews>
  <sheetFormatPr baseColWidth="10" defaultRowHeight="12.6" x14ac:dyDescent="0.25"/>
  <cols>
    <col min="1" max="1" width="5.5546875" style="50" customWidth="1"/>
    <col min="2" max="2" width="3.44140625" customWidth="1"/>
    <col min="3" max="3" width="1.6640625" hidden="1" customWidth="1"/>
    <col min="4" max="5" width="3.5546875" customWidth="1"/>
    <col min="6" max="6" width="4" customWidth="1"/>
    <col min="7" max="7" width="6.6640625" style="50" customWidth="1"/>
    <col min="8" max="8" width="72.6640625" style="145" customWidth="1"/>
    <col min="9" max="14" width="8.88671875" customWidth="1"/>
  </cols>
  <sheetData>
    <row r="1" spans="1:14" ht="24.6" customHeight="1" x14ac:dyDescent="0.35">
      <c r="A1" s="178" t="s">
        <v>51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21.6" customHeight="1" x14ac:dyDescent="0.35">
      <c r="A2" s="178" t="s">
        <v>219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6.2" customHeight="1" thickBot="1" x14ac:dyDescent="0.35">
      <c r="A3" s="217" t="s">
        <v>0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1:14" ht="31.2" customHeight="1" thickTop="1" x14ac:dyDescent="0.25">
      <c r="A4" s="215" t="s">
        <v>215</v>
      </c>
      <c r="B4" s="210" t="s">
        <v>2</v>
      </c>
      <c r="C4" s="21"/>
      <c r="D4" s="205" t="s">
        <v>1</v>
      </c>
      <c r="E4" s="206"/>
      <c r="F4" s="207"/>
      <c r="G4" s="213" t="s">
        <v>58</v>
      </c>
      <c r="H4" s="203" t="s">
        <v>53</v>
      </c>
      <c r="I4" s="196" t="s">
        <v>92</v>
      </c>
      <c r="J4" s="196"/>
      <c r="K4" s="196" t="s">
        <v>217</v>
      </c>
      <c r="L4" s="196"/>
      <c r="M4" s="196" t="s">
        <v>220</v>
      </c>
      <c r="N4" s="196"/>
    </row>
    <row r="5" spans="1:14" ht="0.6" customHeight="1" x14ac:dyDescent="0.25">
      <c r="A5" s="194"/>
      <c r="B5" s="211"/>
      <c r="C5" s="22"/>
      <c r="D5" s="208"/>
      <c r="E5" s="208"/>
      <c r="F5" s="209"/>
      <c r="G5" s="191"/>
      <c r="H5" s="204"/>
      <c r="I5" s="197" t="s">
        <v>59</v>
      </c>
      <c r="J5" s="200" t="s">
        <v>60</v>
      </c>
      <c r="K5" s="197" t="s">
        <v>59</v>
      </c>
      <c r="L5" s="200" t="s">
        <v>60</v>
      </c>
      <c r="M5" s="197" t="s">
        <v>59</v>
      </c>
      <c r="N5" s="200" t="s">
        <v>60</v>
      </c>
    </row>
    <row r="6" spans="1:14" ht="14.4" x14ac:dyDescent="0.25">
      <c r="A6" s="194"/>
      <c r="B6" s="211"/>
      <c r="C6" s="22"/>
      <c r="D6" s="2" t="s">
        <v>4</v>
      </c>
      <c r="E6" s="33" t="s">
        <v>6</v>
      </c>
      <c r="F6" s="23" t="s">
        <v>5</v>
      </c>
      <c r="G6" s="191"/>
      <c r="H6" s="204"/>
      <c r="I6" s="198"/>
      <c r="J6" s="201"/>
      <c r="K6" s="198"/>
      <c r="L6" s="201"/>
      <c r="M6" s="198"/>
      <c r="N6" s="201"/>
    </row>
    <row r="7" spans="1:14" ht="15" thickBot="1" x14ac:dyDescent="0.3">
      <c r="A7" s="216"/>
      <c r="B7" s="212"/>
      <c r="C7" s="22"/>
      <c r="D7" s="3" t="s">
        <v>7</v>
      </c>
      <c r="E7" s="34" t="s">
        <v>7</v>
      </c>
      <c r="F7" s="35" t="s">
        <v>8</v>
      </c>
      <c r="G7" s="214"/>
      <c r="H7" s="204"/>
      <c r="I7" s="199"/>
      <c r="J7" s="202"/>
      <c r="K7" s="199"/>
      <c r="L7" s="202"/>
      <c r="M7" s="199"/>
      <c r="N7" s="202"/>
    </row>
    <row r="8" spans="1:14" ht="16.8" thickTop="1" x14ac:dyDescent="0.25">
      <c r="A8" s="149"/>
      <c r="B8" s="5"/>
      <c r="C8" s="24"/>
      <c r="D8" s="4"/>
      <c r="E8" s="4"/>
      <c r="F8" s="4"/>
      <c r="G8" s="46"/>
      <c r="H8" s="125"/>
      <c r="I8" s="25"/>
      <c r="J8" s="61"/>
      <c r="K8" s="25"/>
      <c r="L8" s="61"/>
      <c r="M8" s="25"/>
      <c r="N8" s="61"/>
    </row>
    <row r="9" spans="1:14" ht="18" x14ac:dyDescent="0.25">
      <c r="A9" s="150"/>
      <c r="B9" s="38"/>
      <c r="C9" s="39"/>
      <c r="D9" s="37"/>
      <c r="E9" s="37"/>
      <c r="F9" s="37"/>
      <c r="G9" s="47"/>
      <c r="H9" s="126" t="s">
        <v>50</v>
      </c>
      <c r="I9" s="40"/>
      <c r="J9" s="62"/>
      <c r="K9" s="40"/>
      <c r="L9" s="62"/>
      <c r="M9" s="40"/>
      <c r="N9" s="62"/>
    </row>
    <row r="10" spans="1:14" ht="16.2" x14ac:dyDescent="0.25">
      <c r="A10" s="150"/>
      <c r="B10" s="38"/>
      <c r="C10" s="39"/>
      <c r="D10" s="37"/>
      <c r="E10" s="37"/>
      <c r="F10" s="37"/>
      <c r="G10" s="47"/>
      <c r="H10" s="127"/>
      <c r="I10" s="40"/>
      <c r="J10" s="62"/>
      <c r="K10" s="40"/>
      <c r="L10" s="62"/>
      <c r="M10" s="40"/>
      <c r="N10" s="62"/>
    </row>
    <row r="11" spans="1:14" ht="15.6" x14ac:dyDescent="0.25">
      <c r="A11" s="150"/>
      <c r="B11" s="38"/>
      <c r="C11" s="39"/>
      <c r="D11" s="37"/>
      <c r="E11" s="37"/>
      <c r="F11" s="37"/>
      <c r="G11" s="47"/>
      <c r="H11" s="128" t="s">
        <v>42</v>
      </c>
      <c r="I11" s="40"/>
      <c r="J11" s="62"/>
      <c r="K11" s="40"/>
      <c r="L11" s="62"/>
      <c r="M11" s="40"/>
      <c r="N11" s="62"/>
    </row>
    <row r="12" spans="1:14" ht="15.6" x14ac:dyDescent="0.25">
      <c r="A12" s="150"/>
      <c r="B12" s="38"/>
      <c r="C12" s="39"/>
      <c r="D12" s="37"/>
      <c r="E12" s="37"/>
      <c r="F12" s="37"/>
      <c r="G12" s="47"/>
      <c r="H12" s="9" t="s">
        <v>47</v>
      </c>
      <c r="I12" s="40"/>
      <c r="J12" s="62"/>
      <c r="K12" s="40"/>
      <c r="L12" s="62"/>
      <c r="M12" s="40"/>
      <c r="N12" s="62"/>
    </row>
    <row r="13" spans="1:14" ht="15.6" x14ac:dyDescent="0.25">
      <c r="A13" s="150"/>
      <c r="B13" s="38"/>
      <c r="C13" s="39"/>
      <c r="D13" s="37"/>
      <c r="E13" s="37"/>
      <c r="F13" s="37"/>
      <c r="G13" s="47"/>
      <c r="H13" s="129"/>
      <c r="I13" s="40"/>
      <c r="J13" s="62"/>
      <c r="K13" s="40"/>
      <c r="L13" s="62"/>
      <c r="M13" s="40"/>
      <c r="N13" s="62"/>
    </row>
    <row r="14" spans="1:14" ht="15.6" x14ac:dyDescent="0.25">
      <c r="A14" s="150"/>
      <c r="B14" s="38"/>
      <c r="C14" s="39"/>
      <c r="D14" s="37"/>
      <c r="E14" s="37"/>
      <c r="F14" s="37"/>
      <c r="G14" s="47"/>
      <c r="H14" s="130" t="s">
        <v>18</v>
      </c>
      <c r="I14" s="40"/>
      <c r="J14" s="62"/>
      <c r="K14" s="40"/>
      <c r="L14" s="62"/>
      <c r="M14" s="40"/>
      <c r="N14" s="62"/>
    </row>
    <row r="15" spans="1:14" ht="15.6" x14ac:dyDescent="0.25">
      <c r="A15" s="150"/>
      <c r="B15" s="38"/>
      <c r="C15" s="39"/>
      <c r="D15" s="37"/>
      <c r="E15" s="37"/>
      <c r="F15" s="37"/>
      <c r="G15" s="47"/>
      <c r="H15" s="131"/>
      <c r="I15" s="40"/>
      <c r="J15" s="62"/>
      <c r="K15" s="40"/>
      <c r="L15" s="62"/>
      <c r="M15" s="40"/>
      <c r="N15" s="62"/>
    </row>
    <row r="16" spans="1:14" ht="15.6" x14ac:dyDescent="0.25">
      <c r="A16" s="151" t="s">
        <v>93</v>
      </c>
      <c r="B16" s="74">
        <v>1</v>
      </c>
      <c r="C16" s="101"/>
      <c r="D16" s="95">
        <v>11</v>
      </c>
      <c r="E16" s="95">
        <v>11</v>
      </c>
      <c r="F16" s="95">
        <v>1</v>
      </c>
      <c r="G16" s="77">
        <v>4820</v>
      </c>
      <c r="H16" s="102" t="s">
        <v>17</v>
      </c>
      <c r="I16" s="103">
        <v>20614</v>
      </c>
      <c r="J16" s="104">
        <v>20614</v>
      </c>
      <c r="K16" s="103"/>
      <c r="L16" s="104"/>
      <c r="M16" s="103">
        <v>20614</v>
      </c>
      <c r="N16" s="104">
        <v>20614</v>
      </c>
    </row>
    <row r="17" spans="1:14" ht="15.6" x14ac:dyDescent="0.25">
      <c r="A17" s="151" t="s">
        <v>93</v>
      </c>
      <c r="B17" s="74">
        <v>1</v>
      </c>
      <c r="C17" s="101"/>
      <c r="D17" s="95">
        <v>11</v>
      </c>
      <c r="E17" s="95">
        <v>12</v>
      </c>
      <c r="F17" s="95">
        <v>1</v>
      </c>
      <c r="G17" s="77">
        <v>4820</v>
      </c>
      <c r="H17" s="102" t="s">
        <v>19</v>
      </c>
      <c r="I17" s="103">
        <v>2164</v>
      </c>
      <c r="J17" s="104">
        <v>2164</v>
      </c>
      <c r="K17" s="103"/>
      <c r="L17" s="104"/>
      <c r="M17" s="103">
        <v>2164</v>
      </c>
      <c r="N17" s="104">
        <v>2164</v>
      </c>
    </row>
    <row r="18" spans="1:14" ht="15.6" x14ac:dyDescent="0.25">
      <c r="A18" s="151" t="s">
        <v>93</v>
      </c>
      <c r="B18" s="74">
        <v>1</v>
      </c>
      <c r="C18" s="101"/>
      <c r="D18" s="95">
        <v>11</v>
      </c>
      <c r="E18" s="95">
        <v>20</v>
      </c>
      <c r="F18" s="95">
        <v>1</v>
      </c>
      <c r="G18" s="77">
        <v>4820</v>
      </c>
      <c r="H18" s="102" t="s">
        <v>20</v>
      </c>
      <c r="I18" s="103">
        <v>8000</v>
      </c>
      <c r="J18" s="104">
        <v>8000</v>
      </c>
      <c r="K18" s="103"/>
      <c r="L18" s="104"/>
      <c r="M18" s="103">
        <v>8000</v>
      </c>
      <c r="N18" s="104">
        <v>8000</v>
      </c>
    </row>
    <row r="19" spans="1:14" ht="15.6" x14ac:dyDescent="0.25">
      <c r="A19" s="151" t="s">
        <v>93</v>
      </c>
      <c r="B19" s="74">
        <v>1</v>
      </c>
      <c r="C19" s="101"/>
      <c r="D19" s="95">
        <v>11</v>
      </c>
      <c r="E19" s="95">
        <v>31</v>
      </c>
      <c r="F19" s="95">
        <v>1</v>
      </c>
      <c r="G19" s="77">
        <v>4820</v>
      </c>
      <c r="H19" s="105" t="s">
        <v>21</v>
      </c>
      <c r="I19" s="106">
        <v>241</v>
      </c>
      <c r="J19" s="107">
        <v>241</v>
      </c>
      <c r="K19" s="106"/>
      <c r="L19" s="107"/>
      <c r="M19" s="106">
        <v>241</v>
      </c>
      <c r="N19" s="107">
        <v>241</v>
      </c>
    </row>
    <row r="20" spans="1:14" ht="15.6" x14ac:dyDescent="0.25">
      <c r="A20" s="151" t="s">
        <v>93</v>
      </c>
      <c r="B20" s="74">
        <v>1</v>
      </c>
      <c r="C20" s="101"/>
      <c r="D20" s="95">
        <v>11</v>
      </c>
      <c r="E20" s="95">
        <v>40</v>
      </c>
      <c r="F20" s="95">
        <v>1</v>
      </c>
      <c r="G20" s="77">
        <v>4820</v>
      </c>
      <c r="H20" s="102" t="s">
        <v>22</v>
      </c>
      <c r="I20" s="103">
        <v>495</v>
      </c>
      <c r="J20" s="104">
        <v>495</v>
      </c>
      <c r="K20" s="103"/>
      <c r="L20" s="104"/>
      <c r="M20" s="103">
        <v>495</v>
      </c>
      <c r="N20" s="104">
        <v>495</v>
      </c>
    </row>
    <row r="21" spans="1:14" ht="15" customHeight="1" x14ac:dyDescent="0.25">
      <c r="A21" s="151" t="s">
        <v>93</v>
      </c>
      <c r="B21" s="74">
        <v>1</v>
      </c>
      <c r="C21" s="101"/>
      <c r="D21" s="95">
        <v>12</v>
      </c>
      <c r="E21" s="95">
        <v>11</v>
      </c>
      <c r="F21" s="95">
        <v>3</v>
      </c>
      <c r="G21" s="77">
        <v>4820</v>
      </c>
      <c r="H21" s="105" t="s">
        <v>23</v>
      </c>
      <c r="I21" s="106">
        <v>3500</v>
      </c>
      <c r="J21" s="107">
        <v>3500</v>
      </c>
      <c r="K21" s="106"/>
      <c r="L21" s="107"/>
      <c r="M21" s="106">
        <v>3500</v>
      </c>
      <c r="N21" s="107">
        <v>3500</v>
      </c>
    </row>
    <row r="22" spans="1:14" ht="15.6" x14ac:dyDescent="0.25">
      <c r="A22" s="151" t="s">
        <v>93</v>
      </c>
      <c r="B22" s="74">
        <v>1</v>
      </c>
      <c r="C22" s="101"/>
      <c r="D22" s="95">
        <v>12</v>
      </c>
      <c r="E22" s="95">
        <v>11</v>
      </c>
      <c r="F22" s="95">
        <v>4</v>
      </c>
      <c r="G22" s="77">
        <v>4820</v>
      </c>
      <c r="H22" s="105" t="s">
        <v>77</v>
      </c>
      <c r="I22" s="106">
        <v>0</v>
      </c>
      <c r="J22" s="107">
        <v>0</v>
      </c>
      <c r="K22" s="106"/>
      <c r="L22" s="107"/>
      <c r="M22" s="106">
        <v>0</v>
      </c>
      <c r="N22" s="107">
        <v>0</v>
      </c>
    </row>
    <row r="23" spans="1:14" ht="15.6" x14ac:dyDescent="0.25">
      <c r="A23" s="151" t="s">
        <v>93</v>
      </c>
      <c r="B23" s="74">
        <v>1</v>
      </c>
      <c r="C23" s="101"/>
      <c r="D23" s="95">
        <v>41</v>
      </c>
      <c r="E23" s="95">
        <v>10</v>
      </c>
      <c r="F23" s="95">
        <v>1</v>
      </c>
      <c r="G23" s="77">
        <v>4820</v>
      </c>
      <c r="H23" s="105" t="s">
        <v>90</v>
      </c>
      <c r="I23" s="106">
        <v>2000</v>
      </c>
      <c r="J23" s="107">
        <v>2000</v>
      </c>
      <c r="K23" s="106"/>
      <c r="L23" s="107"/>
      <c r="M23" s="106">
        <v>2000</v>
      </c>
      <c r="N23" s="107">
        <v>2000</v>
      </c>
    </row>
    <row r="24" spans="1:14" ht="15.6" x14ac:dyDescent="0.25">
      <c r="A24" s="151" t="s">
        <v>93</v>
      </c>
      <c r="B24" s="74">
        <v>1</v>
      </c>
      <c r="C24" s="101"/>
      <c r="D24" s="95">
        <v>45</v>
      </c>
      <c r="E24" s="95">
        <v>40</v>
      </c>
      <c r="F24" s="95">
        <v>1</v>
      </c>
      <c r="G24" s="77">
        <v>4820</v>
      </c>
      <c r="H24" s="102" t="s">
        <v>55</v>
      </c>
      <c r="I24" s="103">
        <v>1</v>
      </c>
      <c r="J24" s="104">
        <v>1</v>
      </c>
      <c r="K24" s="103"/>
      <c r="L24" s="104"/>
      <c r="M24" s="103">
        <v>1</v>
      </c>
      <c r="N24" s="104">
        <v>1</v>
      </c>
    </row>
    <row r="25" spans="1:14" ht="6.6" customHeight="1" x14ac:dyDescent="0.25">
      <c r="A25" s="150"/>
      <c r="B25" s="38"/>
      <c r="C25" s="39"/>
      <c r="D25" s="37"/>
      <c r="E25" s="37"/>
      <c r="F25" s="37"/>
      <c r="G25" s="47"/>
      <c r="H25" s="72"/>
      <c r="I25" s="40"/>
      <c r="J25" s="62"/>
      <c r="K25" s="40"/>
      <c r="L25" s="62"/>
      <c r="M25" s="40"/>
      <c r="N25" s="62"/>
    </row>
    <row r="26" spans="1:14" ht="18" customHeight="1" x14ac:dyDescent="0.25">
      <c r="A26" s="150"/>
      <c r="B26" s="38"/>
      <c r="C26" s="39"/>
      <c r="D26" s="37"/>
      <c r="E26" s="37"/>
      <c r="F26" s="37"/>
      <c r="G26" s="47"/>
      <c r="H26" s="132" t="s">
        <v>43</v>
      </c>
      <c r="I26" s="26">
        <f t="shared" ref="I26:J26" si="0">SUM(I16:I24)</f>
        <v>37015</v>
      </c>
      <c r="J26" s="63">
        <f t="shared" si="0"/>
        <v>37015</v>
      </c>
      <c r="K26" s="26">
        <f t="shared" ref="K26:N26" si="1">SUM(K16:K24)</f>
        <v>0</v>
      </c>
      <c r="L26" s="63">
        <f t="shared" si="1"/>
        <v>0</v>
      </c>
      <c r="M26" s="26">
        <f t="shared" si="1"/>
        <v>37015</v>
      </c>
      <c r="N26" s="63">
        <f t="shared" si="1"/>
        <v>37015</v>
      </c>
    </row>
    <row r="27" spans="1:14" ht="6.6" customHeight="1" x14ac:dyDescent="0.25">
      <c r="A27" s="150"/>
      <c r="B27" s="38"/>
      <c r="C27" s="39"/>
      <c r="D27" s="37"/>
      <c r="E27" s="37"/>
      <c r="F27" s="37"/>
      <c r="G27" s="47"/>
      <c r="H27" s="129"/>
      <c r="I27" s="40"/>
      <c r="J27" s="62"/>
      <c r="K27" s="40"/>
      <c r="L27" s="62"/>
      <c r="M27" s="40"/>
      <c r="N27" s="62"/>
    </row>
    <row r="28" spans="1:14" ht="15.6" x14ac:dyDescent="0.25">
      <c r="A28" s="150"/>
      <c r="B28" s="38"/>
      <c r="C28" s="39"/>
      <c r="D28" s="37"/>
      <c r="E28" s="37"/>
      <c r="F28" s="37"/>
      <c r="G28" s="47"/>
      <c r="H28" s="130" t="s">
        <v>24</v>
      </c>
      <c r="I28" s="40"/>
      <c r="J28" s="62"/>
      <c r="K28" s="40"/>
      <c r="L28" s="62"/>
      <c r="M28" s="40"/>
      <c r="N28" s="62"/>
    </row>
    <row r="29" spans="1:14" ht="15.6" x14ac:dyDescent="0.25">
      <c r="A29" s="150"/>
      <c r="B29" s="38"/>
      <c r="C29" s="39"/>
      <c r="D29" s="37"/>
      <c r="E29" s="37"/>
      <c r="F29" s="37"/>
      <c r="G29" s="47"/>
      <c r="H29" s="131"/>
      <c r="I29" s="40"/>
      <c r="J29" s="62"/>
      <c r="K29" s="40"/>
      <c r="L29" s="62"/>
      <c r="M29" s="40"/>
      <c r="N29" s="62"/>
    </row>
    <row r="30" spans="1:14" ht="15" customHeight="1" x14ac:dyDescent="0.25">
      <c r="A30" s="151" t="s">
        <v>93</v>
      </c>
      <c r="B30" s="74">
        <v>1</v>
      </c>
      <c r="C30" s="101"/>
      <c r="D30" s="95">
        <v>71</v>
      </c>
      <c r="E30" s="95">
        <v>12</v>
      </c>
      <c r="F30" s="95">
        <v>1</v>
      </c>
      <c r="G30" s="77">
        <v>4820</v>
      </c>
      <c r="H30" s="133" t="s">
        <v>78</v>
      </c>
      <c r="I30" s="103"/>
      <c r="J30" s="104"/>
      <c r="K30" s="103"/>
      <c r="L30" s="104"/>
      <c r="M30" s="103"/>
      <c r="N30" s="104"/>
    </row>
    <row r="31" spans="1:14" ht="15" customHeight="1" x14ac:dyDescent="0.25">
      <c r="A31" s="151" t="s">
        <v>93</v>
      </c>
      <c r="B31" s="74">
        <v>1</v>
      </c>
      <c r="C31" s="101"/>
      <c r="D31" s="95">
        <v>72</v>
      </c>
      <c r="E31" s="95">
        <v>0</v>
      </c>
      <c r="F31" s="95">
        <v>1</v>
      </c>
      <c r="G31" s="77">
        <v>4820</v>
      </c>
      <c r="H31" s="105" t="s">
        <v>52</v>
      </c>
      <c r="I31" s="106"/>
      <c r="J31" s="107"/>
      <c r="K31" s="106"/>
      <c r="L31" s="107"/>
      <c r="M31" s="106"/>
      <c r="N31" s="107"/>
    </row>
    <row r="32" spans="1:14" ht="15.6" x14ac:dyDescent="0.25">
      <c r="A32" s="151" t="s">
        <v>93</v>
      </c>
      <c r="B32" s="74">
        <v>1</v>
      </c>
      <c r="C32" s="101"/>
      <c r="D32" s="95">
        <v>72</v>
      </c>
      <c r="E32" s="95">
        <v>0</v>
      </c>
      <c r="F32" s="95">
        <v>4</v>
      </c>
      <c r="G32" s="77">
        <v>4820</v>
      </c>
      <c r="H32" s="105" t="s">
        <v>79</v>
      </c>
      <c r="I32" s="106">
        <v>800</v>
      </c>
      <c r="J32" s="107">
        <v>700</v>
      </c>
      <c r="K32" s="106"/>
      <c r="L32" s="107"/>
      <c r="M32" s="106">
        <v>800</v>
      </c>
      <c r="N32" s="107">
        <v>700</v>
      </c>
    </row>
    <row r="33" spans="1:14" ht="15.6" x14ac:dyDescent="0.25">
      <c r="A33" s="151" t="s">
        <v>93</v>
      </c>
      <c r="B33" s="74">
        <v>1</v>
      </c>
      <c r="C33" s="101"/>
      <c r="D33" s="95">
        <v>74</v>
      </c>
      <c r="E33" s="95">
        <v>10</v>
      </c>
      <c r="F33" s="95">
        <v>1</v>
      </c>
      <c r="G33" s="77">
        <v>4820</v>
      </c>
      <c r="H33" s="102" t="s">
        <v>25</v>
      </c>
      <c r="I33" s="106">
        <v>225</v>
      </c>
      <c r="J33" s="107">
        <v>225</v>
      </c>
      <c r="K33" s="106"/>
      <c r="L33" s="107"/>
      <c r="M33" s="106">
        <v>225</v>
      </c>
      <c r="N33" s="107">
        <v>225</v>
      </c>
    </row>
    <row r="34" spans="1:14" ht="15" customHeight="1" x14ac:dyDescent="0.25">
      <c r="A34" s="151" t="s">
        <v>93</v>
      </c>
      <c r="B34" s="74">
        <v>1</v>
      </c>
      <c r="C34" s="101"/>
      <c r="D34" s="95">
        <v>74</v>
      </c>
      <c r="E34" s="95">
        <v>22</v>
      </c>
      <c r="F34" s="95">
        <v>1</v>
      </c>
      <c r="G34" s="77">
        <v>4820</v>
      </c>
      <c r="H34" s="105" t="s">
        <v>23</v>
      </c>
      <c r="I34" s="106">
        <v>0</v>
      </c>
      <c r="J34" s="107">
        <v>0</v>
      </c>
      <c r="K34" s="106"/>
      <c r="L34" s="107"/>
      <c r="M34" s="106">
        <v>0</v>
      </c>
      <c r="N34" s="107">
        <v>0</v>
      </c>
    </row>
    <row r="35" spans="1:14" ht="15.6" x14ac:dyDescent="0.25">
      <c r="A35" s="151" t="s">
        <v>93</v>
      </c>
      <c r="B35" s="74">
        <v>1</v>
      </c>
      <c r="C35" s="101"/>
      <c r="D35" s="95">
        <v>74</v>
      </c>
      <c r="E35" s="95">
        <v>40</v>
      </c>
      <c r="F35" s="95">
        <v>1</v>
      </c>
      <c r="G35" s="77">
        <v>4820</v>
      </c>
      <c r="H35" s="102" t="s">
        <v>26</v>
      </c>
      <c r="I35" s="106">
        <v>20</v>
      </c>
      <c r="J35" s="107">
        <v>20</v>
      </c>
      <c r="K35" s="106"/>
      <c r="L35" s="107"/>
      <c r="M35" s="106">
        <v>20</v>
      </c>
      <c r="N35" s="107">
        <v>20</v>
      </c>
    </row>
    <row r="36" spans="1:14" ht="7.2" customHeight="1" x14ac:dyDescent="0.25">
      <c r="A36" s="150"/>
      <c r="B36" s="38"/>
      <c r="C36" s="39"/>
      <c r="D36" s="37"/>
      <c r="E36" s="37"/>
      <c r="F36" s="37"/>
      <c r="G36" s="47"/>
      <c r="H36" s="72"/>
      <c r="I36" s="40"/>
      <c r="J36" s="62"/>
      <c r="K36" s="40"/>
      <c r="L36" s="62"/>
      <c r="M36" s="40"/>
      <c r="N36" s="62"/>
    </row>
    <row r="37" spans="1:14" ht="18" customHeight="1" x14ac:dyDescent="0.25">
      <c r="A37" s="150"/>
      <c r="B37" s="38"/>
      <c r="C37" s="39"/>
      <c r="D37" s="37"/>
      <c r="E37" s="37"/>
      <c r="F37" s="37"/>
      <c r="G37" s="47"/>
      <c r="H37" s="132" t="s">
        <v>44</v>
      </c>
      <c r="I37" s="26">
        <f t="shared" ref="I37:N37" si="2">SUM(I30:I35)</f>
        <v>1045</v>
      </c>
      <c r="J37" s="63">
        <f t="shared" si="2"/>
        <v>945</v>
      </c>
      <c r="K37" s="26">
        <f t="shared" si="2"/>
        <v>0</v>
      </c>
      <c r="L37" s="63">
        <f t="shared" si="2"/>
        <v>0</v>
      </c>
      <c r="M37" s="26">
        <f t="shared" si="2"/>
        <v>1045</v>
      </c>
      <c r="N37" s="63">
        <f t="shared" si="2"/>
        <v>945</v>
      </c>
    </row>
    <row r="38" spans="1:14" ht="15.6" x14ac:dyDescent="0.25">
      <c r="A38" s="150"/>
      <c r="B38" s="38"/>
      <c r="C38" s="39"/>
      <c r="D38" s="37"/>
      <c r="E38" s="37"/>
      <c r="F38" s="37"/>
      <c r="G38" s="47"/>
      <c r="H38" s="134" t="s">
        <v>9</v>
      </c>
      <c r="I38" s="27">
        <f t="shared" ref="I38:J38" si="3">SUM(I37+I26)</f>
        <v>38060</v>
      </c>
      <c r="J38" s="64">
        <f t="shared" si="3"/>
        <v>37960</v>
      </c>
      <c r="K38" s="27">
        <f t="shared" ref="K38:N38" si="4">SUM(K37+K26)</f>
        <v>0</v>
      </c>
      <c r="L38" s="64">
        <f t="shared" si="4"/>
        <v>0</v>
      </c>
      <c r="M38" s="27">
        <f t="shared" si="4"/>
        <v>38060</v>
      </c>
      <c r="N38" s="64">
        <f t="shared" si="4"/>
        <v>37960</v>
      </c>
    </row>
    <row r="39" spans="1:14" ht="15.6" x14ac:dyDescent="0.25">
      <c r="A39" s="150"/>
      <c r="B39" s="38"/>
      <c r="C39" s="39"/>
      <c r="D39" s="37"/>
      <c r="E39" s="37"/>
      <c r="F39" s="37"/>
      <c r="G39" s="47"/>
      <c r="H39" s="131"/>
      <c r="I39" s="40"/>
      <c r="J39" s="62"/>
      <c r="K39" s="40"/>
      <c r="L39" s="62"/>
      <c r="M39" s="40"/>
      <c r="N39" s="62"/>
    </row>
    <row r="40" spans="1:14" ht="15.6" x14ac:dyDescent="0.25">
      <c r="A40" s="150"/>
      <c r="B40" s="38"/>
      <c r="C40" s="39"/>
      <c r="D40" s="37"/>
      <c r="E40" s="37"/>
      <c r="F40" s="37"/>
      <c r="G40" s="47"/>
      <c r="H40" s="128" t="s">
        <v>48</v>
      </c>
      <c r="I40" s="40"/>
      <c r="J40" s="62"/>
      <c r="K40" s="40"/>
      <c r="L40" s="62"/>
      <c r="M40" s="40"/>
      <c r="N40" s="62"/>
    </row>
    <row r="41" spans="1:14" ht="15.6" x14ac:dyDescent="0.25">
      <c r="A41" s="150"/>
      <c r="B41" s="38"/>
      <c r="C41" s="39"/>
      <c r="D41" s="37"/>
      <c r="E41" s="37"/>
      <c r="F41" s="37"/>
      <c r="G41" s="47"/>
      <c r="H41" s="9" t="s">
        <v>49</v>
      </c>
      <c r="I41" s="40"/>
      <c r="J41" s="62"/>
      <c r="K41" s="40"/>
      <c r="L41" s="62"/>
      <c r="M41" s="40"/>
      <c r="N41" s="62"/>
    </row>
    <row r="42" spans="1:14" ht="15.6" x14ac:dyDescent="0.25">
      <c r="A42" s="150"/>
      <c r="B42" s="38"/>
      <c r="C42" s="39"/>
      <c r="D42" s="37"/>
      <c r="E42" s="37"/>
      <c r="F42" s="37"/>
      <c r="G42" s="47"/>
      <c r="H42" s="129"/>
      <c r="I42" s="40"/>
      <c r="J42" s="62"/>
      <c r="K42" s="40"/>
      <c r="L42" s="62"/>
      <c r="M42" s="40"/>
      <c r="N42" s="62"/>
    </row>
    <row r="43" spans="1:14" ht="15.6" x14ac:dyDescent="0.25">
      <c r="A43" s="150"/>
      <c r="B43" s="38"/>
      <c r="C43" s="39"/>
      <c r="D43" s="37"/>
      <c r="E43" s="37"/>
      <c r="F43" s="37"/>
      <c r="G43" s="47"/>
      <c r="H43" s="130" t="s">
        <v>18</v>
      </c>
      <c r="I43" s="40"/>
      <c r="J43" s="62"/>
      <c r="K43" s="40"/>
      <c r="L43" s="62"/>
      <c r="M43" s="40"/>
      <c r="N43" s="62"/>
    </row>
    <row r="44" spans="1:14" ht="15.6" x14ac:dyDescent="0.25">
      <c r="A44" s="150"/>
      <c r="B44" s="38"/>
      <c r="C44" s="39"/>
      <c r="D44" s="37"/>
      <c r="E44" s="37"/>
      <c r="F44" s="37"/>
      <c r="G44" s="47"/>
      <c r="H44" s="131"/>
      <c r="I44" s="40"/>
      <c r="J44" s="62"/>
      <c r="K44" s="40"/>
      <c r="L44" s="62"/>
      <c r="M44" s="40"/>
      <c r="N44" s="62"/>
    </row>
    <row r="45" spans="1:14" ht="15.6" x14ac:dyDescent="0.25">
      <c r="A45" s="151" t="s">
        <v>93</v>
      </c>
      <c r="B45" s="74">
        <v>2</v>
      </c>
      <c r="C45" s="101"/>
      <c r="D45" s="95">
        <v>12</v>
      </c>
      <c r="E45" s="95">
        <v>11</v>
      </c>
      <c r="F45" s="95">
        <v>1</v>
      </c>
      <c r="G45" s="77">
        <v>4820</v>
      </c>
      <c r="H45" s="102" t="s">
        <v>27</v>
      </c>
      <c r="I45" s="103">
        <v>1040</v>
      </c>
      <c r="J45" s="71">
        <v>1040</v>
      </c>
      <c r="K45" s="103"/>
      <c r="L45" s="71"/>
      <c r="M45" s="103">
        <v>1040</v>
      </c>
      <c r="N45" s="71">
        <v>1040</v>
      </c>
    </row>
    <row r="46" spans="1:14" ht="15.6" x14ac:dyDescent="0.25">
      <c r="A46" s="151" t="s">
        <v>93</v>
      </c>
      <c r="B46" s="74">
        <v>2</v>
      </c>
      <c r="C46" s="101"/>
      <c r="D46" s="95">
        <v>12</v>
      </c>
      <c r="E46" s="95">
        <v>11</v>
      </c>
      <c r="F46" s="95">
        <v>2</v>
      </c>
      <c r="G46" s="77">
        <v>4820</v>
      </c>
      <c r="H46" s="102" t="s">
        <v>28</v>
      </c>
      <c r="I46" s="103">
        <v>10</v>
      </c>
      <c r="J46" s="71">
        <v>10</v>
      </c>
      <c r="K46" s="103"/>
      <c r="L46" s="71"/>
      <c r="M46" s="103">
        <v>10</v>
      </c>
      <c r="N46" s="71">
        <v>10</v>
      </c>
    </row>
    <row r="47" spans="1:14" ht="15.6" x14ac:dyDescent="0.25">
      <c r="A47" s="151" t="s">
        <v>93</v>
      </c>
      <c r="B47" s="74">
        <v>2</v>
      </c>
      <c r="C47" s="101"/>
      <c r="D47" s="95">
        <v>12</v>
      </c>
      <c r="E47" s="95">
        <v>11</v>
      </c>
      <c r="F47" s="95">
        <v>9</v>
      </c>
      <c r="G47" s="77">
        <v>4820</v>
      </c>
      <c r="H47" s="102" t="s">
        <v>80</v>
      </c>
      <c r="I47" s="103">
        <v>3000</v>
      </c>
      <c r="J47" s="71">
        <v>3000</v>
      </c>
      <c r="K47" s="103"/>
      <c r="L47" s="71"/>
      <c r="M47" s="103">
        <v>3000</v>
      </c>
      <c r="N47" s="71">
        <v>3000</v>
      </c>
    </row>
    <row r="48" spans="1:14" ht="7.2" customHeight="1" x14ac:dyDescent="0.25">
      <c r="A48" s="150"/>
      <c r="B48" s="66"/>
      <c r="C48" s="39"/>
      <c r="D48" s="68"/>
      <c r="E48" s="68"/>
      <c r="F48" s="68"/>
      <c r="G48" s="70"/>
      <c r="H48" s="135"/>
      <c r="I48" s="40"/>
      <c r="J48" s="62"/>
      <c r="K48" s="40"/>
      <c r="L48" s="62"/>
      <c r="M48" s="40"/>
      <c r="N48" s="62"/>
    </row>
    <row r="49" spans="1:14" ht="18" customHeight="1" x14ac:dyDescent="0.25">
      <c r="A49" s="150"/>
      <c r="B49" s="66"/>
      <c r="C49" s="39"/>
      <c r="D49" s="68"/>
      <c r="E49" s="68"/>
      <c r="F49" s="68"/>
      <c r="G49" s="70"/>
      <c r="H49" s="136" t="s">
        <v>43</v>
      </c>
      <c r="I49" s="26">
        <f t="shared" ref="I49:J49" si="5">SUM(I45:I47)</f>
        <v>4050</v>
      </c>
      <c r="J49" s="63">
        <f t="shared" si="5"/>
        <v>4050</v>
      </c>
      <c r="K49" s="26">
        <f t="shared" ref="K49:N49" si="6">SUM(K45:K47)</f>
        <v>0</v>
      </c>
      <c r="L49" s="63">
        <f t="shared" si="6"/>
        <v>0</v>
      </c>
      <c r="M49" s="26">
        <f t="shared" si="6"/>
        <v>4050</v>
      </c>
      <c r="N49" s="63">
        <f t="shared" si="6"/>
        <v>4050</v>
      </c>
    </row>
    <row r="50" spans="1:14" ht="7.8" customHeight="1" x14ac:dyDescent="0.25">
      <c r="A50" s="150"/>
      <c r="B50" s="66"/>
      <c r="C50" s="39"/>
      <c r="D50" s="68"/>
      <c r="E50" s="68"/>
      <c r="F50" s="68"/>
      <c r="G50" s="70"/>
      <c r="H50" s="129"/>
      <c r="I50" s="40"/>
      <c r="J50" s="62"/>
      <c r="K50" s="40"/>
      <c r="L50" s="62"/>
      <c r="M50" s="40"/>
      <c r="N50" s="62"/>
    </row>
    <row r="51" spans="1:14" ht="15.6" x14ac:dyDescent="0.25">
      <c r="A51" s="150"/>
      <c r="B51" s="66"/>
      <c r="C51" s="39"/>
      <c r="D51" s="68"/>
      <c r="E51" s="68"/>
      <c r="F51" s="68"/>
      <c r="G51" s="70"/>
      <c r="H51" s="130" t="s">
        <v>24</v>
      </c>
      <c r="I51" s="40"/>
      <c r="J51" s="62"/>
      <c r="K51" s="40"/>
      <c r="L51" s="62"/>
      <c r="M51" s="40"/>
      <c r="N51" s="62"/>
    </row>
    <row r="52" spans="1:14" ht="15.6" x14ac:dyDescent="0.25">
      <c r="A52" s="150"/>
      <c r="B52" s="66"/>
      <c r="C52" s="39"/>
      <c r="D52" s="68"/>
      <c r="E52" s="68"/>
      <c r="F52" s="68"/>
      <c r="G52" s="70"/>
      <c r="H52" s="131"/>
      <c r="I52" s="40"/>
      <c r="J52" s="62"/>
      <c r="K52" s="40"/>
      <c r="L52" s="62"/>
      <c r="M52" s="40"/>
      <c r="N52" s="62"/>
    </row>
    <row r="53" spans="1:14" ht="15.6" x14ac:dyDescent="0.25">
      <c r="A53" s="150" t="s">
        <v>93</v>
      </c>
      <c r="B53" s="66">
        <v>2</v>
      </c>
      <c r="C53" s="39"/>
      <c r="D53" s="68">
        <v>74</v>
      </c>
      <c r="E53" s="68">
        <v>22</v>
      </c>
      <c r="F53" s="68">
        <v>1</v>
      </c>
      <c r="G53" s="70">
        <v>4820</v>
      </c>
      <c r="H53" s="72" t="s">
        <v>29</v>
      </c>
      <c r="I53" s="106">
        <v>2000</v>
      </c>
      <c r="J53" s="71">
        <v>1730</v>
      </c>
      <c r="K53" s="106"/>
      <c r="L53" s="71"/>
      <c r="M53" s="106">
        <v>2000</v>
      </c>
      <c r="N53" s="71">
        <v>1730</v>
      </c>
    </row>
    <row r="54" spans="1:14" ht="15.6" x14ac:dyDescent="0.25">
      <c r="A54" s="150" t="s">
        <v>93</v>
      </c>
      <c r="B54" s="66">
        <v>2</v>
      </c>
      <c r="C54" s="39"/>
      <c r="D54" s="68">
        <v>74</v>
      </c>
      <c r="E54" s="68">
        <v>22</v>
      </c>
      <c r="F54" s="68">
        <v>2</v>
      </c>
      <c r="G54" s="70">
        <v>4820</v>
      </c>
      <c r="H54" s="72" t="s">
        <v>30</v>
      </c>
      <c r="I54" s="106">
        <v>450</v>
      </c>
      <c r="J54" s="71">
        <v>450</v>
      </c>
      <c r="K54" s="106"/>
      <c r="L54" s="71"/>
      <c r="M54" s="106">
        <v>450</v>
      </c>
      <c r="N54" s="71">
        <v>450</v>
      </c>
    </row>
    <row r="55" spans="1:14" ht="15.6" x14ac:dyDescent="0.25">
      <c r="A55" s="150" t="s">
        <v>93</v>
      </c>
      <c r="B55" s="66">
        <v>2</v>
      </c>
      <c r="C55" s="39"/>
      <c r="D55" s="68">
        <v>74</v>
      </c>
      <c r="E55" s="68">
        <v>22</v>
      </c>
      <c r="F55" s="68">
        <v>3</v>
      </c>
      <c r="G55" s="70">
        <v>4820</v>
      </c>
      <c r="H55" s="72" t="s">
        <v>31</v>
      </c>
      <c r="I55" s="106">
        <v>300</v>
      </c>
      <c r="J55" s="71">
        <v>300</v>
      </c>
      <c r="K55" s="106"/>
      <c r="L55" s="71"/>
      <c r="M55" s="106">
        <v>300</v>
      </c>
      <c r="N55" s="71">
        <v>300</v>
      </c>
    </row>
    <row r="56" spans="1:14" ht="16.2" customHeight="1" x14ac:dyDescent="0.25">
      <c r="A56" s="150" t="s">
        <v>93</v>
      </c>
      <c r="B56" s="66">
        <v>2</v>
      </c>
      <c r="C56" s="39"/>
      <c r="D56" s="68">
        <v>84</v>
      </c>
      <c r="E56" s="68">
        <v>17</v>
      </c>
      <c r="F56" s="68">
        <v>1</v>
      </c>
      <c r="G56" s="70">
        <v>4820</v>
      </c>
      <c r="H56" s="102" t="s">
        <v>81</v>
      </c>
      <c r="I56" s="106">
        <v>1500</v>
      </c>
      <c r="J56" s="71">
        <v>1500</v>
      </c>
      <c r="K56" s="106"/>
      <c r="L56" s="71"/>
      <c r="M56" s="106">
        <v>1500</v>
      </c>
      <c r="N56" s="71">
        <v>1500</v>
      </c>
    </row>
    <row r="57" spans="1:14" ht="18" customHeight="1" x14ac:dyDescent="0.25">
      <c r="A57" s="150"/>
      <c r="B57" s="38"/>
      <c r="C57" s="39"/>
      <c r="D57" s="37"/>
      <c r="E57" s="37"/>
      <c r="F57" s="37"/>
      <c r="G57" s="47"/>
      <c r="H57" s="72"/>
      <c r="I57" s="40"/>
      <c r="J57" s="62"/>
      <c r="K57" s="40"/>
      <c r="L57" s="62"/>
      <c r="M57" s="40"/>
      <c r="N57" s="62"/>
    </row>
    <row r="58" spans="1:14" ht="18" customHeight="1" x14ac:dyDescent="0.25">
      <c r="A58" s="150"/>
      <c r="B58" s="38"/>
      <c r="C58" s="39"/>
      <c r="D58" s="37"/>
      <c r="E58" s="37"/>
      <c r="F58" s="37"/>
      <c r="G58" s="47"/>
      <c r="H58" s="132" t="s">
        <v>44</v>
      </c>
      <c r="I58" s="26">
        <f t="shared" ref="I58:N58" si="7">SUM(I53:I56)</f>
        <v>4250</v>
      </c>
      <c r="J58" s="63">
        <f t="shared" si="7"/>
        <v>3980</v>
      </c>
      <c r="K58" s="26">
        <f t="shared" si="7"/>
        <v>0</v>
      </c>
      <c r="L58" s="63">
        <f t="shared" si="7"/>
        <v>0</v>
      </c>
      <c r="M58" s="26">
        <f t="shared" si="7"/>
        <v>4250</v>
      </c>
      <c r="N58" s="63">
        <f t="shared" si="7"/>
        <v>3980</v>
      </c>
    </row>
    <row r="59" spans="1:14" ht="15.6" x14ac:dyDescent="0.25">
      <c r="A59" s="150"/>
      <c r="B59" s="38"/>
      <c r="C59" s="39"/>
      <c r="D59" s="37"/>
      <c r="E59" s="37"/>
      <c r="F59" s="37"/>
      <c r="G59" s="47"/>
      <c r="H59" s="134" t="s">
        <v>45</v>
      </c>
      <c r="I59" s="27">
        <f t="shared" ref="I59:J59" si="8">SUM(I49+I58)</f>
        <v>8300</v>
      </c>
      <c r="J59" s="64">
        <f t="shared" si="8"/>
        <v>8030</v>
      </c>
      <c r="K59" s="27">
        <f t="shared" ref="K59:N59" si="9">SUM(K49+K58)</f>
        <v>0</v>
      </c>
      <c r="L59" s="64">
        <f t="shared" si="9"/>
        <v>0</v>
      </c>
      <c r="M59" s="27">
        <f t="shared" si="9"/>
        <v>8300</v>
      </c>
      <c r="N59" s="64">
        <f t="shared" si="9"/>
        <v>8030</v>
      </c>
    </row>
    <row r="60" spans="1:14" ht="10.199999999999999" customHeight="1" x14ac:dyDescent="0.25">
      <c r="A60" s="150"/>
      <c r="B60" s="38"/>
      <c r="C60" s="39"/>
      <c r="D60" s="37"/>
      <c r="E60" s="37"/>
      <c r="F60" s="37"/>
      <c r="G60" s="47"/>
      <c r="H60" s="134"/>
      <c r="I60" s="28"/>
      <c r="J60" s="65"/>
      <c r="K60" s="28"/>
      <c r="L60" s="65"/>
      <c r="M60" s="28"/>
      <c r="N60" s="65"/>
    </row>
    <row r="61" spans="1:14" ht="10.199999999999999" customHeight="1" x14ac:dyDescent="0.25">
      <c r="A61" s="150"/>
      <c r="B61" s="38"/>
      <c r="C61" s="39"/>
      <c r="D61" s="37"/>
      <c r="E61" s="37"/>
      <c r="F61" s="37"/>
      <c r="G61" s="47"/>
      <c r="H61" s="134"/>
      <c r="I61" s="28"/>
      <c r="J61" s="65"/>
      <c r="K61" s="28"/>
      <c r="L61" s="65"/>
      <c r="M61" s="28"/>
      <c r="N61" s="65"/>
    </row>
    <row r="62" spans="1:14" ht="16.2" customHeight="1" x14ac:dyDescent="0.25">
      <c r="A62" s="150"/>
      <c r="B62" s="38"/>
      <c r="C62" s="39"/>
      <c r="D62" s="37"/>
      <c r="E62" s="37"/>
      <c r="F62" s="37"/>
      <c r="G62" s="47"/>
      <c r="H62" s="137" t="s">
        <v>100</v>
      </c>
      <c r="I62" s="28"/>
      <c r="J62" s="65"/>
      <c r="K62" s="28"/>
      <c r="L62" s="65"/>
      <c r="M62" s="28"/>
      <c r="N62" s="65"/>
    </row>
    <row r="63" spans="1:14" ht="16.2" customHeight="1" x14ac:dyDescent="0.25">
      <c r="A63" s="150"/>
      <c r="B63" s="38"/>
      <c r="C63" s="39"/>
      <c r="D63" s="37"/>
      <c r="E63" s="37"/>
      <c r="F63" s="37"/>
      <c r="G63" s="47"/>
      <c r="H63" s="83" t="s">
        <v>94</v>
      </c>
      <c r="I63" s="28"/>
      <c r="J63" s="65"/>
      <c r="K63" s="28"/>
      <c r="L63" s="65"/>
      <c r="M63" s="28"/>
      <c r="N63" s="65"/>
    </row>
    <row r="64" spans="1:14" ht="16.2" customHeight="1" x14ac:dyDescent="0.25">
      <c r="A64" s="150"/>
      <c r="B64" s="38"/>
      <c r="C64" s="39"/>
      <c r="D64" s="37"/>
      <c r="E64" s="37"/>
      <c r="F64" s="37"/>
      <c r="G64" s="47"/>
      <c r="H64" s="138"/>
      <c r="I64" s="28"/>
      <c r="J64" s="65"/>
      <c r="K64" s="28"/>
      <c r="L64" s="65"/>
      <c r="M64" s="28"/>
      <c r="N64" s="65"/>
    </row>
    <row r="65" spans="1:14" ht="16.2" customHeight="1" x14ac:dyDescent="0.25">
      <c r="A65" s="150"/>
      <c r="B65" s="38"/>
      <c r="C65" s="39"/>
      <c r="D65" s="37"/>
      <c r="E65" s="37"/>
      <c r="F65" s="37"/>
      <c r="G65" s="47"/>
      <c r="H65" s="139" t="s">
        <v>18</v>
      </c>
      <c r="I65" s="28"/>
      <c r="J65" s="65"/>
      <c r="K65" s="28"/>
      <c r="L65" s="65"/>
      <c r="M65" s="28"/>
      <c r="N65" s="65"/>
    </row>
    <row r="66" spans="1:14" ht="16.2" customHeight="1" x14ac:dyDescent="0.25">
      <c r="A66" s="150"/>
      <c r="B66" s="38"/>
      <c r="C66" s="39"/>
      <c r="D66" s="37"/>
      <c r="E66" s="37"/>
      <c r="F66" s="37"/>
      <c r="G66" s="47"/>
      <c r="H66" s="134"/>
      <c r="I66" s="28"/>
      <c r="J66" s="65"/>
      <c r="K66" s="28"/>
      <c r="L66" s="65"/>
      <c r="M66" s="28"/>
      <c r="N66" s="65"/>
    </row>
    <row r="67" spans="1:14" ht="16.2" customHeight="1" x14ac:dyDescent="0.25">
      <c r="A67" s="151" t="s">
        <v>93</v>
      </c>
      <c r="B67" s="74">
        <v>98</v>
      </c>
      <c r="C67" s="39"/>
      <c r="D67" s="157">
        <v>11</v>
      </c>
      <c r="E67" s="157">
        <v>11</v>
      </c>
      <c r="F67" s="157">
        <v>1</v>
      </c>
      <c r="G67" s="77">
        <v>4820</v>
      </c>
      <c r="H67" s="141" t="s">
        <v>195</v>
      </c>
      <c r="I67" s="40">
        <v>119</v>
      </c>
      <c r="J67" s="62">
        <v>119</v>
      </c>
      <c r="K67" s="40"/>
      <c r="L67" s="62"/>
      <c r="M67" s="40">
        <v>119</v>
      </c>
      <c r="N67" s="62">
        <v>119</v>
      </c>
    </row>
    <row r="68" spans="1:14" ht="16.2" customHeight="1" x14ac:dyDescent="0.25">
      <c r="A68" s="151" t="s">
        <v>93</v>
      </c>
      <c r="B68" s="74">
        <v>98</v>
      </c>
      <c r="C68" s="39"/>
      <c r="D68" s="157">
        <v>11</v>
      </c>
      <c r="E68" s="157">
        <v>12</v>
      </c>
      <c r="F68" s="157">
        <v>1</v>
      </c>
      <c r="G68" s="77">
        <v>4820</v>
      </c>
      <c r="H68" s="141" t="s">
        <v>194</v>
      </c>
      <c r="I68" s="40">
        <v>10</v>
      </c>
      <c r="J68" s="62">
        <v>10</v>
      </c>
      <c r="K68" s="40"/>
      <c r="L68" s="62"/>
      <c r="M68" s="40">
        <v>10</v>
      </c>
      <c r="N68" s="62">
        <v>10</v>
      </c>
    </row>
    <row r="69" spans="1:14" ht="16.2" customHeight="1" x14ac:dyDescent="0.25">
      <c r="A69" s="151" t="s">
        <v>93</v>
      </c>
      <c r="B69" s="74">
        <v>98</v>
      </c>
      <c r="C69" s="39"/>
      <c r="D69" s="157">
        <v>11</v>
      </c>
      <c r="E69" s="157">
        <v>20</v>
      </c>
      <c r="F69" s="157">
        <v>1</v>
      </c>
      <c r="G69" s="77">
        <v>4820</v>
      </c>
      <c r="H69" s="141" t="s">
        <v>196</v>
      </c>
      <c r="I69" s="40">
        <v>37</v>
      </c>
      <c r="J69" s="62">
        <v>37</v>
      </c>
      <c r="K69" s="40"/>
      <c r="L69" s="62"/>
      <c r="M69" s="40">
        <v>37</v>
      </c>
      <c r="N69" s="62">
        <v>37</v>
      </c>
    </row>
    <row r="70" spans="1:14" ht="16.2" customHeight="1" x14ac:dyDescent="0.25">
      <c r="A70" s="151" t="s">
        <v>93</v>
      </c>
      <c r="B70" s="74">
        <v>98</v>
      </c>
      <c r="C70" s="39"/>
      <c r="D70" s="157">
        <v>11</v>
      </c>
      <c r="E70" s="157">
        <v>31</v>
      </c>
      <c r="F70" s="157">
        <v>1</v>
      </c>
      <c r="G70" s="77">
        <v>4820</v>
      </c>
      <c r="H70" s="141" t="s">
        <v>197</v>
      </c>
      <c r="I70" s="40">
        <v>1</v>
      </c>
      <c r="J70" s="62">
        <v>1</v>
      </c>
      <c r="K70" s="40"/>
      <c r="L70" s="62"/>
      <c r="M70" s="40">
        <v>1</v>
      </c>
      <c r="N70" s="62">
        <v>1</v>
      </c>
    </row>
    <row r="71" spans="1:14" ht="16.2" customHeight="1" x14ac:dyDescent="0.25">
      <c r="A71" s="151" t="s">
        <v>93</v>
      </c>
      <c r="B71" s="74">
        <v>98</v>
      </c>
      <c r="C71" s="39"/>
      <c r="D71" s="157">
        <v>11</v>
      </c>
      <c r="E71" s="157">
        <v>40</v>
      </c>
      <c r="F71" s="157">
        <v>1</v>
      </c>
      <c r="G71" s="77">
        <v>4820</v>
      </c>
      <c r="H71" s="141" t="s">
        <v>101</v>
      </c>
      <c r="I71" s="40">
        <v>4</v>
      </c>
      <c r="J71" s="62">
        <v>4</v>
      </c>
      <c r="K71" s="40"/>
      <c r="L71" s="62"/>
      <c r="M71" s="40">
        <v>4</v>
      </c>
      <c r="N71" s="62">
        <v>4</v>
      </c>
    </row>
    <row r="72" spans="1:14" ht="16.2" customHeight="1" x14ac:dyDescent="0.25">
      <c r="A72" s="151" t="s">
        <v>93</v>
      </c>
      <c r="B72" s="74">
        <v>98</v>
      </c>
      <c r="C72" s="39"/>
      <c r="D72" s="157">
        <v>12</v>
      </c>
      <c r="E72" s="157">
        <v>11</v>
      </c>
      <c r="F72" s="157">
        <v>1</v>
      </c>
      <c r="G72" s="77">
        <v>4820</v>
      </c>
      <c r="H72" s="141" t="s">
        <v>198</v>
      </c>
      <c r="I72" s="40">
        <v>86</v>
      </c>
      <c r="J72" s="62">
        <v>86</v>
      </c>
      <c r="K72" s="40"/>
      <c r="L72" s="62"/>
      <c r="M72" s="40">
        <v>86</v>
      </c>
      <c r="N72" s="62">
        <v>86</v>
      </c>
    </row>
    <row r="73" spans="1:14" ht="16.2" customHeight="1" x14ac:dyDescent="0.25">
      <c r="A73" s="150"/>
      <c r="B73" s="38"/>
      <c r="C73" s="39"/>
      <c r="D73" s="37"/>
      <c r="E73" s="37"/>
      <c r="F73" s="37"/>
      <c r="G73" s="47"/>
      <c r="H73" s="134"/>
      <c r="I73" s="28"/>
      <c r="J73" s="65"/>
      <c r="K73" s="28"/>
      <c r="L73" s="65"/>
      <c r="M73" s="28"/>
      <c r="N73" s="65"/>
    </row>
    <row r="74" spans="1:14" ht="16.2" customHeight="1" x14ac:dyDescent="0.25">
      <c r="A74" s="150"/>
      <c r="B74" s="38"/>
      <c r="C74" s="39"/>
      <c r="D74" s="37"/>
      <c r="E74" s="37"/>
      <c r="F74" s="37"/>
      <c r="G74" s="47"/>
      <c r="H74" s="132" t="s">
        <v>75</v>
      </c>
      <c r="I74" s="26">
        <f t="shared" ref="I74:N74" si="10">SUM(I67:I72)</f>
        <v>257</v>
      </c>
      <c r="J74" s="63">
        <f t="shared" si="10"/>
        <v>257</v>
      </c>
      <c r="K74" s="26">
        <f t="shared" si="10"/>
        <v>0</v>
      </c>
      <c r="L74" s="63">
        <f t="shared" si="10"/>
        <v>0</v>
      </c>
      <c r="M74" s="26">
        <f t="shared" si="10"/>
        <v>257</v>
      </c>
      <c r="N74" s="63">
        <f t="shared" si="10"/>
        <v>257</v>
      </c>
    </row>
    <row r="75" spans="1:14" ht="16.2" customHeight="1" x14ac:dyDescent="0.25">
      <c r="A75" s="150"/>
      <c r="B75" s="38"/>
      <c r="C75" s="39"/>
      <c r="D75" s="37"/>
      <c r="E75" s="37"/>
      <c r="F75" s="37"/>
      <c r="G75" s="47"/>
      <c r="H75" s="134" t="s">
        <v>95</v>
      </c>
      <c r="I75" s="27">
        <f t="shared" ref="I75:N75" si="11">SUM(I74)</f>
        <v>257</v>
      </c>
      <c r="J75" s="64">
        <f t="shared" si="11"/>
        <v>257</v>
      </c>
      <c r="K75" s="27">
        <f t="shared" si="11"/>
        <v>0</v>
      </c>
      <c r="L75" s="64">
        <f t="shared" si="11"/>
        <v>0</v>
      </c>
      <c r="M75" s="27">
        <f t="shared" si="11"/>
        <v>257</v>
      </c>
      <c r="N75" s="64">
        <f t="shared" si="11"/>
        <v>257</v>
      </c>
    </row>
    <row r="76" spans="1:14" ht="9" customHeight="1" x14ac:dyDescent="0.25">
      <c r="A76" s="150"/>
      <c r="B76" s="38"/>
      <c r="C76" s="39"/>
      <c r="D76" s="37"/>
      <c r="E76" s="37"/>
      <c r="F76" s="37"/>
      <c r="G76" s="47"/>
      <c r="H76" s="134"/>
      <c r="I76" s="28"/>
      <c r="J76" s="65"/>
      <c r="K76" s="28"/>
      <c r="L76" s="65"/>
      <c r="M76" s="28"/>
      <c r="N76" s="65"/>
    </row>
    <row r="77" spans="1:14" ht="15.6" x14ac:dyDescent="0.25">
      <c r="A77" s="151"/>
      <c r="B77" s="79"/>
      <c r="C77" s="101"/>
      <c r="D77" s="96"/>
      <c r="E77" s="96"/>
      <c r="F77" s="96"/>
      <c r="G77" s="82"/>
      <c r="H77" s="137" t="s">
        <v>82</v>
      </c>
      <c r="I77" s="108"/>
      <c r="J77" s="109"/>
      <c r="K77" s="108"/>
      <c r="L77" s="109"/>
      <c r="M77" s="108"/>
      <c r="N77" s="109"/>
    </row>
    <row r="78" spans="1:14" ht="13.8" customHeight="1" x14ac:dyDescent="0.25">
      <c r="A78" s="151"/>
      <c r="B78" s="79"/>
      <c r="C78" s="101"/>
      <c r="D78" s="96"/>
      <c r="E78" s="96"/>
      <c r="F78" s="96"/>
      <c r="G78" s="82"/>
      <c r="H78" s="83" t="s">
        <v>63</v>
      </c>
      <c r="I78" s="108"/>
      <c r="J78" s="109"/>
      <c r="K78" s="108"/>
      <c r="L78" s="109"/>
      <c r="M78" s="108"/>
      <c r="N78" s="109"/>
    </row>
    <row r="79" spans="1:14" ht="15.6" x14ac:dyDescent="0.25">
      <c r="A79" s="151"/>
      <c r="B79" s="79"/>
      <c r="C79" s="101"/>
      <c r="D79" s="96"/>
      <c r="E79" s="96"/>
      <c r="F79" s="96"/>
      <c r="G79" s="82"/>
      <c r="H79" s="138"/>
      <c r="I79" s="108"/>
      <c r="J79" s="109"/>
      <c r="K79" s="108"/>
      <c r="L79" s="109"/>
      <c r="M79" s="108"/>
      <c r="N79" s="109"/>
    </row>
    <row r="80" spans="1:14" ht="15.6" x14ac:dyDescent="0.25">
      <c r="A80" s="151"/>
      <c r="B80" s="79"/>
      <c r="C80" s="101"/>
      <c r="D80" s="96"/>
      <c r="E80" s="96"/>
      <c r="F80" s="96"/>
      <c r="G80" s="82"/>
      <c r="H80" s="139" t="s">
        <v>18</v>
      </c>
      <c r="I80" s="108"/>
      <c r="J80" s="109"/>
      <c r="K80" s="108"/>
      <c r="L80" s="109"/>
      <c r="M80" s="108"/>
      <c r="N80" s="109"/>
    </row>
    <row r="81" spans="1:14" ht="15.6" x14ac:dyDescent="0.25">
      <c r="A81" s="151"/>
      <c r="B81" s="79"/>
      <c r="C81" s="101"/>
      <c r="D81" s="96"/>
      <c r="E81" s="96"/>
      <c r="F81" s="96"/>
      <c r="G81" s="82"/>
      <c r="H81" s="140"/>
      <c r="I81" s="108"/>
      <c r="J81" s="109"/>
      <c r="K81" s="108"/>
      <c r="L81" s="109"/>
      <c r="M81" s="108"/>
      <c r="N81" s="109"/>
    </row>
    <row r="82" spans="1:14" ht="15.6" x14ac:dyDescent="0.25">
      <c r="A82" s="151" t="s">
        <v>93</v>
      </c>
      <c r="B82" s="74">
        <v>99</v>
      </c>
      <c r="C82" s="101"/>
      <c r="D82" s="95">
        <v>11</v>
      </c>
      <c r="E82" s="95">
        <v>11</v>
      </c>
      <c r="F82" s="95" t="s">
        <v>64</v>
      </c>
      <c r="G82" s="77">
        <v>4820</v>
      </c>
      <c r="H82" s="110" t="s">
        <v>193</v>
      </c>
      <c r="I82" s="40">
        <v>137</v>
      </c>
      <c r="J82" s="104">
        <v>137</v>
      </c>
      <c r="K82" s="40"/>
      <c r="L82" s="104"/>
      <c r="M82" s="40">
        <v>137</v>
      </c>
      <c r="N82" s="104">
        <v>137</v>
      </c>
    </row>
    <row r="83" spans="1:14" ht="15.6" x14ac:dyDescent="0.25">
      <c r="A83" s="151" t="s">
        <v>93</v>
      </c>
      <c r="B83" s="74">
        <v>99</v>
      </c>
      <c r="C83" s="101"/>
      <c r="D83" s="95">
        <v>11</v>
      </c>
      <c r="E83" s="95">
        <v>11</v>
      </c>
      <c r="F83" s="95" t="s">
        <v>65</v>
      </c>
      <c r="G83" s="77">
        <v>4820</v>
      </c>
      <c r="H83" s="110" t="s">
        <v>192</v>
      </c>
      <c r="I83" s="40">
        <v>116</v>
      </c>
      <c r="J83" s="104">
        <v>116</v>
      </c>
      <c r="K83" s="40"/>
      <c r="L83" s="104"/>
      <c r="M83" s="40">
        <v>116</v>
      </c>
      <c r="N83" s="104">
        <v>116</v>
      </c>
    </row>
    <row r="84" spans="1:14" ht="15.6" x14ac:dyDescent="0.25">
      <c r="A84" s="151" t="s">
        <v>93</v>
      </c>
      <c r="B84" s="74">
        <v>99</v>
      </c>
      <c r="C84" s="101"/>
      <c r="D84" s="95">
        <v>11</v>
      </c>
      <c r="E84" s="95">
        <v>11</v>
      </c>
      <c r="F84" s="95" t="s">
        <v>66</v>
      </c>
      <c r="G84" s="77">
        <v>4820</v>
      </c>
      <c r="H84" s="110" t="s">
        <v>191</v>
      </c>
      <c r="I84" s="40">
        <v>585</v>
      </c>
      <c r="J84" s="104">
        <v>585</v>
      </c>
      <c r="K84" s="40"/>
      <c r="L84" s="104"/>
      <c r="M84" s="40">
        <v>585</v>
      </c>
      <c r="N84" s="104">
        <v>585</v>
      </c>
    </row>
    <row r="85" spans="1:14" ht="15.6" x14ac:dyDescent="0.25">
      <c r="A85" s="151" t="s">
        <v>93</v>
      </c>
      <c r="B85" s="74">
        <v>99</v>
      </c>
      <c r="C85" s="101"/>
      <c r="D85" s="95">
        <v>11</v>
      </c>
      <c r="E85" s="95">
        <v>11</v>
      </c>
      <c r="F85" s="95" t="s">
        <v>67</v>
      </c>
      <c r="G85" s="77">
        <v>4820</v>
      </c>
      <c r="H85" s="110" t="s">
        <v>190</v>
      </c>
      <c r="I85" s="40">
        <v>66</v>
      </c>
      <c r="J85" s="104">
        <v>66</v>
      </c>
      <c r="K85" s="40"/>
      <c r="L85" s="104"/>
      <c r="M85" s="40">
        <v>66</v>
      </c>
      <c r="N85" s="104">
        <v>66</v>
      </c>
    </row>
    <row r="86" spans="1:14" ht="15.6" x14ac:dyDescent="0.25">
      <c r="A86" s="151" t="s">
        <v>93</v>
      </c>
      <c r="B86" s="74">
        <v>99</v>
      </c>
      <c r="C86" s="101"/>
      <c r="D86" s="95">
        <v>11</v>
      </c>
      <c r="E86" s="95">
        <v>11</v>
      </c>
      <c r="F86" s="95">
        <v>5</v>
      </c>
      <c r="G86" s="77">
        <v>4820</v>
      </c>
      <c r="H86" s="110" t="s">
        <v>189</v>
      </c>
      <c r="I86" s="40">
        <v>548</v>
      </c>
      <c r="J86" s="104">
        <v>548</v>
      </c>
      <c r="K86" s="40"/>
      <c r="L86" s="104"/>
      <c r="M86" s="40">
        <v>548</v>
      </c>
      <c r="N86" s="104">
        <v>548</v>
      </c>
    </row>
    <row r="87" spans="1:14" ht="15.6" x14ac:dyDescent="0.25">
      <c r="A87" s="151" t="s">
        <v>93</v>
      </c>
      <c r="B87" s="74">
        <v>99</v>
      </c>
      <c r="C87" s="101"/>
      <c r="D87" s="95">
        <v>11</v>
      </c>
      <c r="E87" s="95">
        <v>11</v>
      </c>
      <c r="F87" s="95">
        <v>6</v>
      </c>
      <c r="G87" s="77">
        <v>4820</v>
      </c>
      <c r="H87" s="110" t="s">
        <v>188</v>
      </c>
      <c r="I87" s="40">
        <v>120</v>
      </c>
      <c r="J87" s="104">
        <v>120</v>
      </c>
      <c r="K87" s="40"/>
      <c r="L87" s="104"/>
      <c r="M87" s="40">
        <v>120</v>
      </c>
      <c r="N87" s="104">
        <v>120</v>
      </c>
    </row>
    <row r="88" spans="1:14" ht="15.6" x14ac:dyDescent="0.25">
      <c r="A88" s="172" t="s">
        <v>93</v>
      </c>
      <c r="B88" s="147">
        <v>99</v>
      </c>
      <c r="C88" s="111"/>
      <c r="D88" s="148">
        <v>11</v>
      </c>
      <c r="E88" s="148">
        <v>11</v>
      </c>
      <c r="F88" s="148">
        <v>7</v>
      </c>
      <c r="G88" s="112">
        <v>4820</v>
      </c>
      <c r="H88" s="142" t="s">
        <v>187</v>
      </c>
      <c r="I88" s="159">
        <v>81</v>
      </c>
      <c r="J88" s="113">
        <v>81</v>
      </c>
      <c r="K88" s="159"/>
      <c r="L88" s="113"/>
      <c r="M88" s="159">
        <v>81</v>
      </c>
      <c r="N88" s="113">
        <v>81</v>
      </c>
    </row>
    <row r="89" spans="1:14" ht="15.6" x14ac:dyDescent="0.25">
      <c r="A89" s="151" t="s">
        <v>93</v>
      </c>
      <c r="B89" s="74">
        <v>99</v>
      </c>
      <c r="C89" s="101"/>
      <c r="D89" s="95">
        <v>11</v>
      </c>
      <c r="E89" s="95">
        <v>11</v>
      </c>
      <c r="F89" s="95">
        <v>8</v>
      </c>
      <c r="G89" s="77">
        <v>4820</v>
      </c>
      <c r="H89" s="110" t="s">
        <v>186</v>
      </c>
      <c r="I89" s="40">
        <v>179</v>
      </c>
      <c r="J89" s="104">
        <v>179</v>
      </c>
      <c r="K89" s="40"/>
      <c r="L89" s="104"/>
      <c r="M89" s="40">
        <v>179</v>
      </c>
      <c r="N89" s="104">
        <v>179</v>
      </c>
    </row>
    <row r="90" spans="1:14" ht="15.6" x14ac:dyDescent="0.25">
      <c r="A90" s="151" t="s">
        <v>93</v>
      </c>
      <c r="B90" s="74">
        <v>99</v>
      </c>
      <c r="C90" s="101"/>
      <c r="D90" s="95">
        <v>11</v>
      </c>
      <c r="E90" s="95">
        <v>11</v>
      </c>
      <c r="F90" s="95">
        <v>9</v>
      </c>
      <c r="G90" s="77">
        <v>4820</v>
      </c>
      <c r="H90" s="110" t="s">
        <v>185</v>
      </c>
      <c r="I90" s="40">
        <v>87</v>
      </c>
      <c r="J90" s="104">
        <v>87</v>
      </c>
      <c r="K90" s="40"/>
      <c r="L90" s="104"/>
      <c r="M90" s="40">
        <v>87</v>
      </c>
      <c r="N90" s="104">
        <v>87</v>
      </c>
    </row>
    <row r="91" spans="1:14" ht="15.6" x14ac:dyDescent="0.25">
      <c r="A91" s="151" t="s">
        <v>93</v>
      </c>
      <c r="B91" s="74">
        <v>99</v>
      </c>
      <c r="C91" s="101"/>
      <c r="D91" s="95">
        <v>11</v>
      </c>
      <c r="E91" s="95">
        <v>11</v>
      </c>
      <c r="F91" s="95">
        <v>10</v>
      </c>
      <c r="G91" s="77">
        <v>4820</v>
      </c>
      <c r="H91" s="110" t="s">
        <v>184</v>
      </c>
      <c r="I91" s="40">
        <v>45</v>
      </c>
      <c r="J91" s="104">
        <v>45</v>
      </c>
      <c r="K91" s="40"/>
      <c r="L91" s="104"/>
      <c r="M91" s="40">
        <v>45</v>
      </c>
      <c r="N91" s="104">
        <v>45</v>
      </c>
    </row>
    <row r="92" spans="1:14" ht="15.6" x14ac:dyDescent="0.25">
      <c r="A92" s="151" t="s">
        <v>93</v>
      </c>
      <c r="B92" s="74">
        <v>99</v>
      </c>
      <c r="C92" s="101"/>
      <c r="D92" s="95">
        <v>11</v>
      </c>
      <c r="E92" s="95">
        <v>11</v>
      </c>
      <c r="F92" s="95">
        <v>11</v>
      </c>
      <c r="G92" s="77">
        <v>4820</v>
      </c>
      <c r="H92" s="141" t="s">
        <v>183</v>
      </c>
      <c r="I92" s="40">
        <v>5</v>
      </c>
      <c r="J92" s="104">
        <v>5</v>
      </c>
      <c r="K92" s="40"/>
      <c r="L92" s="104"/>
      <c r="M92" s="40">
        <v>5</v>
      </c>
      <c r="N92" s="104">
        <v>5</v>
      </c>
    </row>
    <row r="93" spans="1:14" ht="15.6" x14ac:dyDescent="0.25">
      <c r="A93" s="151" t="s">
        <v>93</v>
      </c>
      <c r="B93" s="74">
        <v>99</v>
      </c>
      <c r="C93" s="101"/>
      <c r="D93" s="95">
        <v>11</v>
      </c>
      <c r="E93" s="95">
        <v>11</v>
      </c>
      <c r="F93" s="95">
        <v>12</v>
      </c>
      <c r="G93" s="77">
        <v>4820</v>
      </c>
      <c r="H93" s="141" t="s">
        <v>182</v>
      </c>
      <c r="I93" s="40">
        <v>200</v>
      </c>
      <c r="J93" s="104">
        <v>200</v>
      </c>
      <c r="K93" s="40"/>
      <c r="L93" s="104"/>
      <c r="M93" s="40">
        <v>200</v>
      </c>
      <c r="N93" s="104">
        <v>200</v>
      </c>
    </row>
    <row r="94" spans="1:14" ht="15.6" x14ac:dyDescent="0.25">
      <c r="A94" s="151" t="s">
        <v>99</v>
      </c>
      <c r="B94" s="74">
        <v>99</v>
      </c>
      <c r="C94" s="101"/>
      <c r="D94" s="95">
        <v>11</v>
      </c>
      <c r="E94" s="95">
        <v>11</v>
      </c>
      <c r="F94" s="95">
        <v>13</v>
      </c>
      <c r="G94" s="77">
        <v>4820</v>
      </c>
      <c r="H94" s="141" t="s">
        <v>181</v>
      </c>
      <c r="I94" s="40">
        <v>70</v>
      </c>
      <c r="J94" s="104">
        <v>70</v>
      </c>
      <c r="K94" s="40"/>
      <c r="L94" s="104"/>
      <c r="M94" s="40">
        <v>70</v>
      </c>
      <c r="N94" s="104">
        <v>70</v>
      </c>
    </row>
    <row r="95" spans="1:14" ht="15.6" x14ac:dyDescent="0.25">
      <c r="A95" s="151" t="s">
        <v>93</v>
      </c>
      <c r="B95" s="74">
        <v>99</v>
      </c>
      <c r="C95" s="101"/>
      <c r="D95" s="95">
        <v>11</v>
      </c>
      <c r="E95" s="95">
        <v>11</v>
      </c>
      <c r="F95" s="95">
        <v>14</v>
      </c>
      <c r="G95" s="77">
        <v>4820</v>
      </c>
      <c r="H95" s="141" t="s">
        <v>180</v>
      </c>
      <c r="I95" s="40">
        <v>76</v>
      </c>
      <c r="J95" s="104">
        <v>76</v>
      </c>
      <c r="K95" s="40"/>
      <c r="L95" s="104"/>
      <c r="M95" s="40">
        <v>76</v>
      </c>
      <c r="N95" s="104">
        <v>76</v>
      </c>
    </row>
    <row r="96" spans="1:14" ht="15.6" x14ac:dyDescent="0.25">
      <c r="A96" s="151" t="s">
        <v>93</v>
      </c>
      <c r="B96" s="74">
        <v>99</v>
      </c>
      <c r="C96" s="101"/>
      <c r="D96" s="95">
        <v>11</v>
      </c>
      <c r="E96" s="95">
        <v>12</v>
      </c>
      <c r="F96" s="95" t="s">
        <v>64</v>
      </c>
      <c r="G96" s="77">
        <v>4820</v>
      </c>
      <c r="H96" s="110" t="s">
        <v>179</v>
      </c>
      <c r="I96" s="40">
        <v>15</v>
      </c>
      <c r="J96" s="104">
        <v>15</v>
      </c>
      <c r="K96" s="40"/>
      <c r="L96" s="104"/>
      <c r="M96" s="40">
        <v>15</v>
      </c>
      <c r="N96" s="104">
        <v>15</v>
      </c>
    </row>
    <row r="97" spans="1:14" ht="15.6" x14ac:dyDescent="0.25">
      <c r="A97" s="151" t="s">
        <v>93</v>
      </c>
      <c r="B97" s="74">
        <v>99</v>
      </c>
      <c r="C97" s="101"/>
      <c r="D97" s="95">
        <v>11</v>
      </c>
      <c r="E97" s="95">
        <v>12</v>
      </c>
      <c r="F97" s="95" t="s">
        <v>65</v>
      </c>
      <c r="G97" s="77">
        <v>4820</v>
      </c>
      <c r="H97" s="110" t="s">
        <v>178</v>
      </c>
      <c r="I97" s="40">
        <v>6</v>
      </c>
      <c r="J97" s="104">
        <v>6</v>
      </c>
      <c r="K97" s="40"/>
      <c r="L97" s="104"/>
      <c r="M97" s="40">
        <v>6</v>
      </c>
      <c r="N97" s="104">
        <v>6</v>
      </c>
    </row>
    <row r="98" spans="1:14" ht="15.6" x14ac:dyDescent="0.25">
      <c r="A98" s="151" t="s">
        <v>93</v>
      </c>
      <c r="B98" s="74">
        <v>99</v>
      </c>
      <c r="C98" s="101"/>
      <c r="D98" s="95">
        <v>11</v>
      </c>
      <c r="E98" s="95">
        <v>12</v>
      </c>
      <c r="F98" s="95" t="s">
        <v>66</v>
      </c>
      <c r="G98" s="77">
        <v>4820</v>
      </c>
      <c r="H98" s="110" t="s">
        <v>177</v>
      </c>
      <c r="I98" s="40">
        <v>66</v>
      </c>
      <c r="J98" s="104">
        <v>66</v>
      </c>
      <c r="K98" s="40"/>
      <c r="L98" s="104"/>
      <c r="M98" s="40">
        <v>66</v>
      </c>
      <c r="N98" s="104">
        <v>66</v>
      </c>
    </row>
    <row r="99" spans="1:14" ht="15.6" x14ac:dyDescent="0.25">
      <c r="A99" s="151" t="s">
        <v>93</v>
      </c>
      <c r="B99" s="74">
        <v>99</v>
      </c>
      <c r="C99" s="101"/>
      <c r="D99" s="95">
        <v>11</v>
      </c>
      <c r="E99" s="95">
        <v>12</v>
      </c>
      <c r="F99" s="95" t="s">
        <v>67</v>
      </c>
      <c r="G99" s="77">
        <v>4820</v>
      </c>
      <c r="H99" s="110" t="s">
        <v>176</v>
      </c>
      <c r="I99" s="40">
        <v>8</v>
      </c>
      <c r="J99" s="104">
        <v>8</v>
      </c>
      <c r="K99" s="40"/>
      <c r="L99" s="104"/>
      <c r="M99" s="40">
        <v>8</v>
      </c>
      <c r="N99" s="104">
        <v>8</v>
      </c>
    </row>
    <row r="100" spans="1:14" ht="15.6" x14ac:dyDescent="0.25">
      <c r="A100" s="151" t="s">
        <v>93</v>
      </c>
      <c r="B100" s="74">
        <v>99</v>
      </c>
      <c r="C100" s="101"/>
      <c r="D100" s="95">
        <v>11</v>
      </c>
      <c r="E100" s="95">
        <v>12</v>
      </c>
      <c r="F100" s="95">
        <v>5</v>
      </c>
      <c r="G100" s="77">
        <v>4820</v>
      </c>
      <c r="H100" s="110" t="s">
        <v>175</v>
      </c>
      <c r="I100" s="40">
        <v>25</v>
      </c>
      <c r="J100" s="104">
        <v>25</v>
      </c>
      <c r="K100" s="40"/>
      <c r="L100" s="104"/>
      <c r="M100" s="40">
        <v>25</v>
      </c>
      <c r="N100" s="104">
        <v>25</v>
      </c>
    </row>
    <row r="101" spans="1:14" ht="15.6" x14ac:dyDescent="0.25">
      <c r="A101" s="151" t="s">
        <v>93</v>
      </c>
      <c r="B101" s="74">
        <v>99</v>
      </c>
      <c r="C101" s="101"/>
      <c r="D101" s="95">
        <v>11</v>
      </c>
      <c r="E101" s="95">
        <v>12</v>
      </c>
      <c r="F101" s="95">
        <v>6</v>
      </c>
      <c r="G101" s="77">
        <v>4820</v>
      </c>
      <c r="H101" s="110" t="s">
        <v>174</v>
      </c>
      <c r="I101" s="40">
        <v>10</v>
      </c>
      <c r="J101" s="104">
        <v>10</v>
      </c>
      <c r="K101" s="40"/>
      <c r="L101" s="104"/>
      <c r="M101" s="40">
        <v>10</v>
      </c>
      <c r="N101" s="104">
        <v>10</v>
      </c>
    </row>
    <row r="102" spans="1:14" ht="15.6" x14ac:dyDescent="0.25">
      <c r="A102" s="151" t="s">
        <v>93</v>
      </c>
      <c r="B102" s="74">
        <v>99</v>
      </c>
      <c r="C102" s="101"/>
      <c r="D102" s="95">
        <v>11</v>
      </c>
      <c r="E102" s="95">
        <v>12</v>
      </c>
      <c r="F102" s="95">
        <v>7</v>
      </c>
      <c r="G102" s="77">
        <v>4820</v>
      </c>
      <c r="H102" s="110" t="s">
        <v>173</v>
      </c>
      <c r="I102" s="40">
        <v>4</v>
      </c>
      <c r="J102" s="104">
        <v>4</v>
      </c>
      <c r="K102" s="40"/>
      <c r="L102" s="104"/>
      <c r="M102" s="40">
        <v>4</v>
      </c>
      <c r="N102" s="104">
        <v>4</v>
      </c>
    </row>
    <row r="103" spans="1:14" ht="15.6" x14ac:dyDescent="0.25">
      <c r="A103" s="151" t="s">
        <v>93</v>
      </c>
      <c r="B103" s="74">
        <v>99</v>
      </c>
      <c r="C103" s="101"/>
      <c r="D103" s="95">
        <v>11</v>
      </c>
      <c r="E103" s="95">
        <v>12</v>
      </c>
      <c r="F103" s="95">
        <v>8</v>
      </c>
      <c r="G103" s="77">
        <v>4820</v>
      </c>
      <c r="H103" s="110" t="s">
        <v>172</v>
      </c>
      <c r="I103" s="40">
        <v>23</v>
      </c>
      <c r="J103" s="104">
        <v>23</v>
      </c>
      <c r="K103" s="40"/>
      <c r="L103" s="104"/>
      <c r="M103" s="40">
        <v>23</v>
      </c>
      <c r="N103" s="104">
        <v>23</v>
      </c>
    </row>
    <row r="104" spans="1:14" ht="15.6" x14ac:dyDescent="0.25">
      <c r="A104" s="151" t="s">
        <v>93</v>
      </c>
      <c r="B104" s="74">
        <v>99</v>
      </c>
      <c r="C104" s="101"/>
      <c r="D104" s="95">
        <v>11</v>
      </c>
      <c r="E104" s="95">
        <v>12</v>
      </c>
      <c r="F104" s="95">
        <v>9</v>
      </c>
      <c r="G104" s="77">
        <v>4820</v>
      </c>
      <c r="H104" s="110" t="s">
        <v>171</v>
      </c>
      <c r="I104" s="40">
        <v>10</v>
      </c>
      <c r="J104" s="104">
        <v>10</v>
      </c>
      <c r="K104" s="40"/>
      <c r="L104" s="104"/>
      <c r="M104" s="40">
        <v>10</v>
      </c>
      <c r="N104" s="104">
        <v>10</v>
      </c>
    </row>
    <row r="105" spans="1:14" ht="15.6" x14ac:dyDescent="0.25">
      <c r="A105" s="151" t="s">
        <v>93</v>
      </c>
      <c r="B105" s="74">
        <v>99</v>
      </c>
      <c r="C105" s="101"/>
      <c r="D105" s="95">
        <v>11</v>
      </c>
      <c r="E105" s="95">
        <v>12</v>
      </c>
      <c r="F105" s="95">
        <v>10</v>
      </c>
      <c r="G105" s="77">
        <v>4820</v>
      </c>
      <c r="H105" s="110" t="s">
        <v>170</v>
      </c>
      <c r="I105" s="40">
        <v>5</v>
      </c>
      <c r="J105" s="104">
        <v>5</v>
      </c>
      <c r="K105" s="40"/>
      <c r="L105" s="104"/>
      <c r="M105" s="40">
        <v>5</v>
      </c>
      <c r="N105" s="104">
        <v>5</v>
      </c>
    </row>
    <row r="106" spans="1:14" ht="15.6" x14ac:dyDescent="0.25">
      <c r="A106" s="151" t="s">
        <v>93</v>
      </c>
      <c r="B106" s="74">
        <v>99</v>
      </c>
      <c r="C106" s="101"/>
      <c r="D106" s="95">
        <v>11</v>
      </c>
      <c r="E106" s="95">
        <v>12</v>
      </c>
      <c r="F106" s="95">
        <v>11</v>
      </c>
      <c r="G106" s="77">
        <v>4820</v>
      </c>
      <c r="H106" s="110" t="s">
        <v>169</v>
      </c>
      <c r="I106" s="40">
        <v>1</v>
      </c>
      <c r="J106" s="104">
        <v>1</v>
      </c>
      <c r="K106" s="40"/>
      <c r="L106" s="104"/>
      <c r="M106" s="40">
        <v>1</v>
      </c>
      <c r="N106" s="104">
        <v>1</v>
      </c>
    </row>
    <row r="107" spans="1:14" ht="15.6" x14ac:dyDescent="0.25">
      <c r="A107" s="151" t="s">
        <v>93</v>
      </c>
      <c r="B107" s="74">
        <v>99</v>
      </c>
      <c r="C107" s="101"/>
      <c r="D107" s="95">
        <v>11</v>
      </c>
      <c r="E107" s="95">
        <v>12</v>
      </c>
      <c r="F107" s="95">
        <v>12</v>
      </c>
      <c r="G107" s="77">
        <v>4820</v>
      </c>
      <c r="H107" s="110" t="s">
        <v>168</v>
      </c>
      <c r="I107" s="40">
        <v>19</v>
      </c>
      <c r="J107" s="104">
        <v>19</v>
      </c>
      <c r="K107" s="40"/>
      <c r="L107" s="104"/>
      <c r="M107" s="40">
        <v>19</v>
      </c>
      <c r="N107" s="104">
        <v>19</v>
      </c>
    </row>
    <row r="108" spans="1:14" ht="15.6" x14ac:dyDescent="0.25">
      <c r="A108" s="151" t="s">
        <v>99</v>
      </c>
      <c r="B108" s="74">
        <v>99</v>
      </c>
      <c r="C108" s="101"/>
      <c r="D108" s="95">
        <v>11</v>
      </c>
      <c r="E108" s="95">
        <v>12</v>
      </c>
      <c r="F108" s="95">
        <v>13</v>
      </c>
      <c r="G108" s="77">
        <v>4820</v>
      </c>
      <c r="H108" s="110" t="s">
        <v>167</v>
      </c>
      <c r="I108" s="40">
        <v>2</v>
      </c>
      <c r="J108" s="104">
        <v>2</v>
      </c>
      <c r="K108" s="40"/>
      <c r="L108" s="104"/>
      <c r="M108" s="40">
        <v>2</v>
      </c>
      <c r="N108" s="104">
        <v>2</v>
      </c>
    </row>
    <row r="109" spans="1:14" ht="15.6" x14ac:dyDescent="0.25">
      <c r="A109" s="151" t="s">
        <v>93</v>
      </c>
      <c r="B109" s="74">
        <v>99</v>
      </c>
      <c r="C109" s="101"/>
      <c r="D109" s="95">
        <v>11</v>
      </c>
      <c r="E109" s="95">
        <v>12</v>
      </c>
      <c r="F109" s="95">
        <v>14</v>
      </c>
      <c r="G109" s="77">
        <v>4820</v>
      </c>
      <c r="H109" s="110" t="s">
        <v>166</v>
      </c>
      <c r="I109" s="40">
        <v>10</v>
      </c>
      <c r="J109" s="104">
        <v>10</v>
      </c>
      <c r="K109" s="40"/>
      <c r="L109" s="104"/>
      <c r="M109" s="40">
        <v>10</v>
      </c>
      <c r="N109" s="104">
        <v>10</v>
      </c>
    </row>
    <row r="110" spans="1:14" ht="15" customHeight="1" x14ac:dyDescent="0.25">
      <c r="A110" s="151" t="s">
        <v>93</v>
      </c>
      <c r="B110" s="74">
        <v>99</v>
      </c>
      <c r="C110" s="101"/>
      <c r="D110" s="95">
        <v>11</v>
      </c>
      <c r="E110" s="95">
        <v>20</v>
      </c>
      <c r="F110" s="95" t="s">
        <v>64</v>
      </c>
      <c r="G110" s="77">
        <v>4820</v>
      </c>
      <c r="H110" s="110" t="s">
        <v>165</v>
      </c>
      <c r="I110" s="40">
        <v>39</v>
      </c>
      <c r="J110" s="104">
        <v>39</v>
      </c>
      <c r="K110" s="40"/>
      <c r="L110" s="104"/>
      <c r="M110" s="40">
        <v>39</v>
      </c>
      <c r="N110" s="104">
        <v>39</v>
      </c>
    </row>
    <row r="111" spans="1:14" ht="15" customHeight="1" x14ac:dyDescent="0.25">
      <c r="A111" s="151" t="s">
        <v>93</v>
      </c>
      <c r="B111" s="74">
        <v>99</v>
      </c>
      <c r="C111" s="101"/>
      <c r="D111" s="95">
        <v>11</v>
      </c>
      <c r="E111" s="95">
        <v>20</v>
      </c>
      <c r="F111" s="95" t="s">
        <v>65</v>
      </c>
      <c r="G111" s="77">
        <v>4820</v>
      </c>
      <c r="H111" s="110" t="s">
        <v>164</v>
      </c>
      <c r="I111" s="40">
        <v>37</v>
      </c>
      <c r="J111" s="104">
        <v>37</v>
      </c>
      <c r="K111" s="40"/>
      <c r="L111" s="104"/>
      <c r="M111" s="40">
        <v>37</v>
      </c>
      <c r="N111" s="104">
        <v>37</v>
      </c>
    </row>
    <row r="112" spans="1:14" ht="15" customHeight="1" x14ac:dyDescent="0.25">
      <c r="A112" s="151" t="s">
        <v>93</v>
      </c>
      <c r="B112" s="74">
        <v>99</v>
      </c>
      <c r="C112" s="101"/>
      <c r="D112" s="95">
        <v>11</v>
      </c>
      <c r="E112" s="95">
        <v>20</v>
      </c>
      <c r="F112" s="95" t="s">
        <v>66</v>
      </c>
      <c r="G112" s="77">
        <v>4820</v>
      </c>
      <c r="H112" s="110" t="s">
        <v>162</v>
      </c>
      <c r="I112" s="40">
        <v>211</v>
      </c>
      <c r="J112" s="104">
        <v>211</v>
      </c>
      <c r="K112" s="40"/>
      <c r="L112" s="104"/>
      <c r="M112" s="40">
        <v>211</v>
      </c>
      <c r="N112" s="104">
        <v>211</v>
      </c>
    </row>
    <row r="113" spans="1:14" ht="15" customHeight="1" x14ac:dyDescent="0.25">
      <c r="A113" s="151" t="s">
        <v>93</v>
      </c>
      <c r="B113" s="74">
        <v>99</v>
      </c>
      <c r="C113" s="101"/>
      <c r="D113" s="95">
        <v>11</v>
      </c>
      <c r="E113" s="95">
        <v>20</v>
      </c>
      <c r="F113" s="95" t="s">
        <v>67</v>
      </c>
      <c r="G113" s="77">
        <v>4820</v>
      </c>
      <c r="H113" s="110" t="s">
        <v>163</v>
      </c>
      <c r="I113" s="40">
        <v>21</v>
      </c>
      <c r="J113" s="104">
        <v>21</v>
      </c>
      <c r="K113" s="40"/>
      <c r="L113" s="104"/>
      <c r="M113" s="40">
        <v>21</v>
      </c>
      <c r="N113" s="104">
        <v>21</v>
      </c>
    </row>
    <row r="114" spans="1:14" ht="15" customHeight="1" x14ac:dyDescent="0.25">
      <c r="A114" s="151" t="s">
        <v>93</v>
      </c>
      <c r="B114" s="74">
        <v>99</v>
      </c>
      <c r="C114" s="101"/>
      <c r="D114" s="95">
        <v>11</v>
      </c>
      <c r="E114" s="95">
        <v>20</v>
      </c>
      <c r="F114" s="95">
        <v>5</v>
      </c>
      <c r="G114" s="77">
        <v>4820</v>
      </c>
      <c r="H114" s="110" t="s">
        <v>161</v>
      </c>
      <c r="I114" s="40">
        <v>168</v>
      </c>
      <c r="J114" s="104">
        <v>168</v>
      </c>
      <c r="K114" s="40"/>
      <c r="L114" s="104"/>
      <c r="M114" s="40">
        <v>168</v>
      </c>
      <c r="N114" s="104">
        <v>168</v>
      </c>
    </row>
    <row r="115" spans="1:14" ht="15" customHeight="1" x14ac:dyDescent="0.25">
      <c r="A115" s="151" t="s">
        <v>93</v>
      </c>
      <c r="B115" s="74">
        <v>99</v>
      </c>
      <c r="C115" s="101"/>
      <c r="D115" s="95">
        <v>11</v>
      </c>
      <c r="E115" s="95">
        <v>20</v>
      </c>
      <c r="F115" s="95">
        <v>6</v>
      </c>
      <c r="G115" s="77">
        <v>4820</v>
      </c>
      <c r="H115" s="110" t="s">
        <v>160</v>
      </c>
      <c r="I115" s="40">
        <v>28</v>
      </c>
      <c r="J115" s="104">
        <v>28</v>
      </c>
      <c r="K115" s="40"/>
      <c r="L115" s="104"/>
      <c r="M115" s="40">
        <v>28</v>
      </c>
      <c r="N115" s="104">
        <v>28</v>
      </c>
    </row>
    <row r="116" spans="1:14" ht="15" customHeight="1" x14ac:dyDescent="0.25">
      <c r="A116" s="151" t="s">
        <v>93</v>
      </c>
      <c r="B116" s="74">
        <v>99</v>
      </c>
      <c r="C116" s="101"/>
      <c r="D116" s="95">
        <v>11</v>
      </c>
      <c r="E116" s="95">
        <v>20</v>
      </c>
      <c r="F116" s="95">
        <v>7</v>
      </c>
      <c r="G116" s="77">
        <v>4820</v>
      </c>
      <c r="H116" s="110" t="s">
        <v>159</v>
      </c>
      <c r="I116" s="40">
        <v>25</v>
      </c>
      <c r="J116" s="104">
        <v>25</v>
      </c>
      <c r="K116" s="40"/>
      <c r="L116" s="104"/>
      <c r="M116" s="40">
        <v>25</v>
      </c>
      <c r="N116" s="104">
        <v>25</v>
      </c>
    </row>
    <row r="117" spans="1:14" ht="15" customHeight="1" x14ac:dyDescent="0.25">
      <c r="A117" s="151" t="s">
        <v>93</v>
      </c>
      <c r="B117" s="74">
        <v>99</v>
      </c>
      <c r="C117" s="101"/>
      <c r="D117" s="95">
        <v>11</v>
      </c>
      <c r="E117" s="95">
        <v>20</v>
      </c>
      <c r="F117" s="95">
        <v>8</v>
      </c>
      <c r="G117" s="77">
        <v>4820</v>
      </c>
      <c r="H117" s="110" t="s">
        <v>158</v>
      </c>
      <c r="I117" s="40">
        <v>53</v>
      </c>
      <c r="J117" s="104">
        <v>53</v>
      </c>
      <c r="K117" s="40"/>
      <c r="L117" s="104"/>
      <c r="M117" s="40">
        <v>53</v>
      </c>
      <c r="N117" s="104">
        <v>53</v>
      </c>
    </row>
    <row r="118" spans="1:14" ht="15" customHeight="1" x14ac:dyDescent="0.25">
      <c r="A118" s="151" t="s">
        <v>93</v>
      </c>
      <c r="B118" s="74">
        <v>99</v>
      </c>
      <c r="C118" s="101"/>
      <c r="D118" s="95">
        <v>11</v>
      </c>
      <c r="E118" s="95">
        <v>20</v>
      </c>
      <c r="F118" s="95">
        <v>9</v>
      </c>
      <c r="G118" s="77">
        <v>4820</v>
      </c>
      <c r="H118" s="110" t="s">
        <v>157</v>
      </c>
      <c r="I118" s="40">
        <v>28</v>
      </c>
      <c r="J118" s="104">
        <v>28</v>
      </c>
      <c r="K118" s="40"/>
      <c r="L118" s="104"/>
      <c r="M118" s="40">
        <v>28</v>
      </c>
      <c r="N118" s="104">
        <v>28</v>
      </c>
    </row>
    <row r="119" spans="1:14" ht="15" customHeight="1" x14ac:dyDescent="0.25">
      <c r="A119" s="151" t="s">
        <v>93</v>
      </c>
      <c r="B119" s="74">
        <v>99</v>
      </c>
      <c r="C119" s="101"/>
      <c r="D119" s="95">
        <v>11</v>
      </c>
      <c r="E119" s="95">
        <v>20</v>
      </c>
      <c r="F119" s="95">
        <v>10</v>
      </c>
      <c r="G119" s="77">
        <v>4820</v>
      </c>
      <c r="H119" s="110" t="s">
        <v>156</v>
      </c>
      <c r="I119" s="40">
        <v>15</v>
      </c>
      <c r="J119" s="104">
        <v>15</v>
      </c>
      <c r="K119" s="40"/>
      <c r="L119" s="104"/>
      <c r="M119" s="40">
        <v>15</v>
      </c>
      <c r="N119" s="104">
        <v>15</v>
      </c>
    </row>
    <row r="120" spans="1:14" ht="15" customHeight="1" x14ac:dyDescent="0.25">
      <c r="A120" s="151" t="s">
        <v>93</v>
      </c>
      <c r="B120" s="74">
        <v>99</v>
      </c>
      <c r="C120" s="101"/>
      <c r="D120" s="95">
        <v>11</v>
      </c>
      <c r="E120" s="95">
        <v>20</v>
      </c>
      <c r="F120" s="95">
        <v>11</v>
      </c>
      <c r="G120" s="77">
        <v>4820</v>
      </c>
      <c r="H120" s="110" t="s">
        <v>155</v>
      </c>
      <c r="I120" s="40">
        <v>2</v>
      </c>
      <c r="J120" s="104">
        <v>2</v>
      </c>
      <c r="K120" s="40"/>
      <c r="L120" s="104"/>
      <c r="M120" s="40">
        <v>2</v>
      </c>
      <c r="N120" s="104">
        <v>2</v>
      </c>
    </row>
    <row r="121" spans="1:14" ht="15" customHeight="1" x14ac:dyDescent="0.25">
      <c r="A121" s="151" t="s">
        <v>93</v>
      </c>
      <c r="B121" s="74">
        <v>99</v>
      </c>
      <c r="C121" s="101"/>
      <c r="D121" s="95">
        <v>11</v>
      </c>
      <c r="E121" s="95">
        <v>20</v>
      </c>
      <c r="F121" s="95">
        <v>12</v>
      </c>
      <c r="G121" s="77">
        <v>4820</v>
      </c>
      <c r="H121" s="110" t="s">
        <v>154</v>
      </c>
      <c r="I121" s="40">
        <v>82</v>
      </c>
      <c r="J121" s="104">
        <v>82</v>
      </c>
      <c r="K121" s="40"/>
      <c r="L121" s="104"/>
      <c r="M121" s="40">
        <v>82</v>
      </c>
      <c r="N121" s="104">
        <v>82</v>
      </c>
    </row>
    <row r="122" spans="1:14" ht="15" customHeight="1" x14ac:dyDescent="0.25">
      <c r="A122" s="151" t="s">
        <v>99</v>
      </c>
      <c r="B122" s="74">
        <v>99</v>
      </c>
      <c r="C122" s="101"/>
      <c r="D122" s="95">
        <v>11</v>
      </c>
      <c r="E122" s="95">
        <v>20</v>
      </c>
      <c r="F122" s="95">
        <v>13</v>
      </c>
      <c r="G122" s="77">
        <v>4820</v>
      </c>
      <c r="H122" s="110" t="s">
        <v>153</v>
      </c>
      <c r="I122" s="40">
        <v>5</v>
      </c>
      <c r="J122" s="104">
        <v>5</v>
      </c>
      <c r="K122" s="40"/>
      <c r="L122" s="104"/>
      <c r="M122" s="40">
        <v>5</v>
      </c>
      <c r="N122" s="104">
        <v>5</v>
      </c>
    </row>
    <row r="123" spans="1:14" ht="15" customHeight="1" x14ac:dyDescent="0.25">
      <c r="A123" s="151" t="s">
        <v>93</v>
      </c>
      <c r="B123" s="74">
        <v>99</v>
      </c>
      <c r="C123" s="101"/>
      <c r="D123" s="95">
        <v>11</v>
      </c>
      <c r="E123" s="95">
        <v>20</v>
      </c>
      <c r="F123" s="95">
        <v>14</v>
      </c>
      <c r="G123" s="77">
        <v>4820</v>
      </c>
      <c r="H123" s="110" t="s">
        <v>152</v>
      </c>
      <c r="I123" s="40">
        <v>4</v>
      </c>
      <c r="J123" s="104">
        <v>4</v>
      </c>
      <c r="K123" s="40"/>
      <c r="L123" s="104"/>
      <c r="M123" s="40">
        <v>4</v>
      </c>
      <c r="N123" s="104">
        <v>4</v>
      </c>
    </row>
    <row r="124" spans="1:14" ht="15" customHeight="1" x14ac:dyDescent="0.25">
      <c r="A124" s="151" t="s">
        <v>93</v>
      </c>
      <c r="B124" s="74">
        <v>99</v>
      </c>
      <c r="C124" s="101"/>
      <c r="D124" s="95">
        <v>11</v>
      </c>
      <c r="E124" s="95">
        <v>31</v>
      </c>
      <c r="F124" s="95" t="s">
        <v>64</v>
      </c>
      <c r="G124" s="77">
        <v>4820</v>
      </c>
      <c r="H124" s="110" t="s">
        <v>151</v>
      </c>
      <c r="I124" s="40">
        <v>1</v>
      </c>
      <c r="J124" s="104">
        <v>1</v>
      </c>
      <c r="K124" s="40"/>
      <c r="L124" s="104"/>
      <c r="M124" s="40">
        <v>1</v>
      </c>
      <c r="N124" s="104">
        <v>1</v>
      </c>
    </row>
    <row r="125" spans="1:14" ht="15" customHeight="1" x14ac:dyDescent="0.25">
      <c r="A125" s="151" t="s">
        <v>93</v>
      </c>
      <c r="B125" s="74">
        <v>99</v>
      </c>
      <c r="C125" s="101"/>
      <c r="D125" s="95">
        <v>11</v>
      </c>
      <c r="E125" s="95">
        <v>31</v>
      </c>
      <c r="F125" s="95" t="s">
        <v>65</v>
      </c>
      <c r="G125" s="77">
        <v>4820</v>
      </c>
      <c r="H125" s="110" t="s">
        <v>150</v>
      </c>
      <c r="I125" s="40">
        <v>1</v>
      </c>
      <c r="J125" s="104">
        <v>1</v>
      </c>
      <c r="K125" s="40"/>
      <c r="L125" s="104"/>
      <c r="M125" s="40">
        <v>1</v>
      </c>
      <c r="N125" s="104">
        <v>1</v>
      </c>
    </row>
    <row r="126" spans="1:14" ht="15" customHeight="1" x14ac:dyDescent="0.25">
      <c r="A126" s="151" t="s">
        <v>93</v>
      </c>
      <c r="B126" s="74">
        <v>99</v>
      </c>
      <c r="C126" s="101"/>
      <c r="D126" s="95">
        <v>11</v>
      </c>
      <c r="E126" s="95">
        <v>31</v>
      </c>
      <c r="F126" s="95" t="s">
        <v>66</v>
      </c>
      <c r="G126" s="77">
        <v>4820</v>
      </c>
      <c r="H126" s="110" t="s">
        <v>149</v>
      </c>
      <c r="I126" s="40">
        <v>7</v>
      </c>
      <c r="J126" s="104">
        <v>7</v>
      </c>
      <c r="K126" s="40"/>
      <c r="L126" s="104"/>
      <c r="M126" s="40">
        <v>7</v>
      </c>
      <c r="N126" s="104">
        <v>7</v>
      </c>
    </row>
    <row r="127" spans="1:14" ht="15" customHeight="1" x14ac:dyDescent="0.25">
      <c r="A127" s="151" t="s">
        <v>93</v>
      </c>
      <c r="B127" s="74">
        <v>99</v>
      </c>
      <c r="C127" s="101"/>
      <c r="D127" s="95">
        <v>11</v>
      </c>
      <c r="E127" s="95">
        <v>31</v>
      </c>
      <c r="F127" s="95" t="s">
        <v>67</v>
      </c>
      <c r="G127" s="77">
        <v>4820</v>
      </c>
      <c r="H127" s="110" t="s">
        <v>148</v>
      </c>
      <c r="I127" s="40">
        <v>1</v>
      </c>
      <c r="J127" s="104">
        <v>1</v>
      </c>
      <c r="K127" s="40"/>
      <c r="L127" s="104"/>
      <c r="M127" s="40">
        <v>1</v>
      </c>
      <c r="N127" s="104">
        <v>1</v>
      </c>
    </row>
    <row r="128" spans="1:14" ht="15" customHeight="1" x14ac:dyDescent="0.25">
      <c r="A128" s="151" t="s">
        <v>93</v>
      </c>
      <c r="B128" s="74">
        <v>99</v>
      </c>
      <c r="C128" s="101"/>
      <c r="D128" s="95">
        <v>11</v>
      </c>
      <c r="E128" s="95">
        <v>31</v>
      </c>
      <c r="F128" s="95">
        <v>5</v>
      </c>
      <c r="G128" s="77">
        <v>4820</v>
      </c>
      <c r="H128" s="110" t="s">
        <v>83</v>
      </c>
      <c r="I128" s="40">
        <v>4</v>
      </c>
      <c r="J128" s="104">
        <v>4</v>
      </c>
      <c r="K128" s="40"/>
      <c r="L128" s="104"/>
      <c r="M128" s="40">
        <v>4</v>
      </c>
      <c r="N128" s="104">
        <v>4</v>
      </c>
    </row>
    <row r="129" spans="1:14" ht="15" customHeight="1" x14ac:dyDescent="0.25">
      <c r="A129" s="151" t="s">
        <v>93</v>
      </c>
      <c r="B129" s="74">
        <v>99</v>
      </c>
      <c r="C129" s="101"/>
      <c r="D129" s="95">
        <v>11</v>
      </c>
      <c r="E129" s="95">
        <v>31</v>
      </c>
      <c r="F129" s="95">
        <v>6</v>
      </c>
      <c r="G129" s="77">
        <v>4820</v>
      </c>
      <c r="H129" s="110" t="s">
        <v>147</v>
      </c>
      <c r="I129" s="40">
        <v>1</v>
      </c>
      <c r="J129" s="104">
        <v>1</v>
      </c>
      <c r="K129" s="40"/>
      <c r="L129" s="104"/>
      <c r="M129" s="40">
        <v>1</v>
      </c>
      <c r="N129" s="104">
        <v>1</v>
      </c>
    </row>
    <row r="130" spans="1:14" ht="15" customHeight="1" x14ac:dyDescent="0.25">
      <c r="A130" s="151" t="s">
        <v>93</v>
      </c>
      <c r="B130" s="74">
        <v>99</v>
      </c>
      <c r="C130" s="101"/>
      <c r="D130" s="95">
        <v>11</v>
      </c>
      <c r="E130" s="95">
        <v>31</v>
      </c>
      <c r="F130" s="95">
        <v>7</v>
      </c>
      <c r="G130" s="77">
        <v>4820</v>
      </c>
      <c r="H130" s="110" t="s">
        <v>146</v>
      </c>
      <c r="I130" s="40">
        <v>1</v>
      </c>
      <c r="J130" s="104">
        <v>1</v>
      </c>
      <c r="K130" s="40"/>
      <c r="L130" s="104"/>
      <c r="M130" s="40">
        <v>1</v>
      </c>
      <c r="N130" s="104">
        <v>1</v>
      </c>
    </row>
    <row r="131" spans="1:14" ht="15" customHeight="1" x14ac:dyDescent="0.25">
      <c r="A131" s="151" t="s">
        <v>93</v>
      </c>
      <c r="B131" s="74">
        <v>99</v>
      </c>
      <c r="C131" s="101"/>
      <c r="D131" s="95">
        <v>11</v>
      </c>
      <c r="E131" s="95">
        <v>31</v>
      </c>
      <c r="F131" s="95">
        <v>8</v>
      </c>
      <c r="G131" s="77">
        <v>4820</v>
      </c>
      <c r="H131" s="110" t="s">
        <v>145</v>
      </c>
      <c r="I131" s="40">
        <v>2</v>
      </c>
      <c r="J131" s="104">
        <v>2</v>
      </c>
      <c r="K131" s="40"/>
      <c r="L131" s="104"/>
      <c r="M131" s="40">
        <v>2</v>
      </c>
      <c r="N131" s="104">
        <v>2</v>
      </c>
    </row>
    <row r="132" spans="1:14" ht="15" customHeight="1" x14ac:dyDescent="0.25">
      <c r="A132" s="151" t="s">
        <v>93</v>
      </c>
      <c r="B132" s="74">
        <v>99</v>
      </c>
      <c r="C132" s="101"/>
      <c r="D132" s="95">
        <v>11</v>
      </c>
      <c r="E132" s="95">
        <v>31</v>
      </c>
      <c r="F132" s="95">
        <v>9</v>
      </c>
      <c r="G132" s="77">
        <v>4820</v>
      </c>
      <c r="H132" s="110" t="s">
        <v>144</v>
      </c>
      <c r="I132" s="40">
        <v>1</v>
      </c>
      <c r="J132" s="104">
        <v>1</v>
      </c>
      <c r="K132" s="40"/>
      <c r="L132" s="104"/>
      <c r="M132" s="40">
        <v>1</v>
      </c>
      <c r="N132" s="104">
        <v>1</v>
      </c>
    </row>
    <row r="133" spans="1:14" ht="15" customHeight="1" x14ac:dyDescent="0.25">
      <c r="A133" s="151" t="s">
        <v>93</v>
      </c>
      <c r="B133" s="74">
        <v>99</v>
      </c>
      <c r="C133" s="101"/>
      <c r="D133" s="95">
        <v>11</v>
      </c>
      <c r="E133" s="95">
        <v>31</v>
      </c>
      <c r="F133" s="95">
        <v>10</v>
      </c>
      <c r="G133" s="77">
        <v>4820</v>
      </c>
      <c r="H133" s="110" t="s">
        <v>143</v>
      </c>
      <c r="I133" s="40">
        <v>1</v>
      </c>
      <c r="J133" s="104">
        <v>1</v>
      </c>
      <c r="K133" s="40"/>
      <c r="L133" s="104"/>
      <c r="M133" s="40">
        <v>1</v>
      </c>
      <c r="N133" s="104">
        <v>1</v>
      </c>
    </row>
    <row r="134" spans="1:14" s="1" customFormat="1" ht="15" customHeight="1" x14ac:dyDescent="0.25">
      <c r="A134" s="151" t="s">
        <v>93</v>
      </c>
      <c r="B134" s="66">
        <v>99</v>
      </c>
      <c r="C134" s="39"/>
      <c r="D134" s="68">
        <v>11</v>
      </c>
      <c r="E134" s="68">
        <v>31</v>
      </c>
      <c r="F134" s="68">
        <v>11</v>
      </c>
      <c r="G134" s="70">
        <v>4820</v>
      </c>
      <c r="H134" s="141" t="s">
        <v>142</v>
      </c>
      <c r="I134" s="40">
        <v>1</v>
      </c>
      <c r="J134" s="62">
        <v>1</v>
      </c>
      <c r="K134" s="40"/>
      <c r="L134" s="62"/>
      <c r="M134" s="40">
        <v>1</v>
      </c>
      <c r="N134" s="62">
        <v>1</v>
      </c>
    </row>
    <row r="135" spans="1:14" s="1" customFormat="1" ht="15" customHeight="1" x14ac:dyDescent="0.25">
      <c r="A135" s="151" t="s">
        <v>93</v>
      </c>
      <c r="B135" s="66">
        <v>99</v>
      </c>
      <c r="C135" s="39"/>
      <c r="D135" s="68">
        <v>11</v>
      </c>
      <c r="E135" s="68">
        <v>31</v>
      </c>
      <c r="F135" s="68">
        <v>12</v>
      </c>
      <c r="G135" s="70">
        <v>4820</v>
      </c>
      <c r="H135" s="141" t="s">
        <v>141</v>
      </c>
      <c r="I135" s="40">
        <v>2</v>
      </c>
      <c r="J135" s="62">
        <v>2</v>
      </c>
      <c r="K135" s="40"/>
      <c r="L135" s="62"/>
      <c r="M135" s="40">
        <v>2</v>
      </c>
      <c r="N135" s="62">
        <v>2</v>
      </c>
    </row>
    <row r="136" spans="1:14" s="1" customFormat="1" ht="15" customHeight="1" x14ac:dyDescent="0.25">
      <c r="A136" s="151" t="s">
        <v>99</v>
      </c>
      <c r="B136" s="66">
        <v>99</v>
      </c>
      <c r="C136" s="39"/>
      <c r="D136" s="68">
        <v>11</v>
      </c>
      <c r="E136" s="68">
        <v>31</v>
      </c>
      <c r="F136" s="68">
        <v>13</v>
      </c>
      <c r="G136" s="70">
        <v>4820</v>
      </c>
      <c r="H136" s="141" t="s">
        <v>140</v>
      </c>
      <c r="I136" s="40">
        <v>1</v>
      </c>
      <c r="J136" s="62">
        <v>1</v>
      </c>
      <c r="K136" s="40"/>
      <c r="L136" s="62"/>
      <c r="M136" s="40">
        <v>1</v>
      </c>
      <c r="N136" s="62">
        <v>1</v>
      </c>
    </row>
    <row r="137" spans="1:14" s="1" customFormat="1" ht="15" customHeight="1" x14ac:dyDescent="0.25">
      <c r="A137" s="151" t="s">
        <v>93</v>
      </c>
      <c r="B137" s="66">
        <v>99</v>
      </c>
      <c r="C137" s="39"/>
      <c r="D137" s="68">
        <v>11</v>
      </c>
      <c r="E137" s="68">
        <v>31</v>
      </c>
      <c r="F137" s="68">
        <v>14</v>
      </c>
      <c r="G137" s="70">
        <v>4820</v>
      </c>
      <c r="H137" s="141" t="s">
        <v>139</v>
      </c>
      <c r="I137" s="40">
        <v>1</v>
      </c>
      <c r="J137" s="62">
        <v>1</v>
      </c>
      <c r="K137" s="40"/>
      <c r="L137" s="62"/>
      <c r="M137" s="40">
        <v>1</v>
      </c>
      <c r="N137" s="62">
        <v>1</v>
      </c>
    </row>
    <row r="138" spans="1:14" ht="15.6" x14ac:dyDescent="0.25">
      <c r="A138" s="151" t="s">
        <v>93</v>
      </c>
      <c r="B138" s="74">
        <v>99</v>
      </c>
      <c r="C138" s="101"/>
      <c r="D138" s="95">
        <v>11</v>
      </c>
      <c r="E138" s="95">
        <v>40</v>
      </c>
      <c r="F138" s="95" t="s">
        <v>64</v>
      </c>
      <c r="G138" s="77">
        <v>4820</v>
      </c>
      <c r="H138" s="110" t="s">
        <v>138</v>
      </c>
      <c r="I138" s="40">
        <v>4</v>
      </c>
      <c r="J138" s="104">
        <v>4</v>
      </c>
      <c r="K138" s="40"/>
      <c r="L138" s="104"/>
      <c r="M138" s="40">
        <v>4</v>
      </c>
      <c r="N138" s="104">
        <v>4</v>
      </c>
    </row>
    <row r="139" spans="1:14" ht="15.6" x14ac:dyDescent="0.25">
      <c r="A139" s="151" t="s">
        <v>93</v>
      </c>
      <c r="B139" s="74">
        <v>99</v>
      </c>
      <c r="C139" s="101"/>
      <c r="D139" s="95">
        <v>11</v>
      </c>
      <c r="E139" s="95">
        <v>40</v>
      </c>
      <c r="F139" s="95" t="s">
        <v>65</v>
      </c>
      <c r="G139" s="77">
        <v>4820</v>
      </c>
      <c r="H139" s="110" t="s">
        <v>137</v>
      </c>
      <c r="I139" s="40">
        <v>2</v>
      </c>
      <c r="J139" s="104">
        <v>2</v>
      </c>
      <c r="K139" s="40"/>
      <c r="L139" s="104"/>
      <c r="M139" s="40">
        <v>2</v>
      </c>
      <c r="N139" s="104">
        <v>2</v>
      </c>
    </row>
    <row r="140" spans="1:14" ht="15.6" x14ac:dyDescent="0.25">
      <c r="A140" s="151" t="s">
        <v>93</v>
      </c>
      <c r="B140" s="74">
        <v>99</v>
      </c>
      <c r="C140" s="101"/>
      <c r="D140" s="95">
        <v>11</v>
      </c>
      <c r="E140" s="95">
        <v>40</v>
      </c>
      <c r="F140" s="95" t="s">
        <v>66</v>
      </c>
      <c r="G140" s="77">
        <v>4820</v>
      </c>
      <c r="H140" s="110" t="s">
        <v>136</v>
      </c>
      <c r="I140" s="40">
        <v>22</v>
      </c>
      <c r="J140" s="104">
        <v>22</v>
      </c>
      <c r="K140" s="40"/>
      <c r="L140" s="104"/>
      <c r="M140" s="40">
        <v>22</v>
      </c>
      <c r="N140" s="104">
        <v>22</v>
      </c>
    </row>
    <row r="141" spans="1:14" ht="15.6" x14ac:dyDescent="0.25">
      <c r="A141" s="151" t="s">
        <v>93</v>
      </c>
      <c r="B141" s="74">
        <v>99</v>
      </c>
      <c r="C141" s="101"/>
      <c r="D141" s="95">
        <v>11</v>
      </c>
      <c r="E141" s="95">
        <v>40</v>
      </c>
      <c r="F141" s="95" t="s">
        <v>67</v>
      </c>
      <c r="G141" s="77">
        <v>4820</v>
      </c>
      <c r="H141" s="110" t="s">
        <v>135</v>
      </c>
      <c r="I141" s="40">
        <v>2</v>
      </c>
      <c r="J141" s="104">
        <v>2</v>
      </c>
      <c r="K141" s="40"/>
      <c r="L141" s="104"/>
      <c r="M141" s="40">
        <v>2</v>
      </c>
      <c r="N141" s="104">
        <v>2</v>
      </c>
    </row>
    <row r="142" spans="1:14" ht="15.6" x14ac:dyDescent="0.25">
      <c r="A142" s="151" t="s">
        <v>93</v>
      </c>
      <c r="B142" s="74">
        <v>99</v>
      </c>
      <c r="C142" s="101"/>
      <c r="D142" s="95">
        <v>11</v>
      </c>
      <c r="E142" s="95">
        <v>40</v>
      </c>
      <c r="F142" s="95">
        <v>5</v>
      </c>
      <c r="G142" s="77">
        <v>4820</v>
      </c>
      <c r="H142" s="110" t="s">
        <v>134</v>
      </c>
      <c r="I142" s="40">
        <v>17</v>
      </c>
      <c r="J142" s="104">
        <v>17</v>
      </c>
      <c r="K142" s="40"/>
      <c r="L142" s="104"/>
      <c r="M142" s="40">
        <v>17</v>
      </c>
      <c r="N142" s="104">
        <v>17</v>
      </c>
    </row>
    <row r="143" spans="1:14" ht="15.6" x14ac:dyDescent="0.25">
      <c r="A143" s="151" t="s">
        <v>93</v>
      </c>
      <c r="B143" s="74">
        <v>99</v>
      </c>
      <c r="C143" s="101"/>
      <c r="D143" s="95">
        <v>11</v>
      </c>
      <c r="E143" s="95">
        <v>40</v>
      </c>
      <c r="F143" s="95">
        <v>6</v>
      </c>
      <c r="G143" s="77">
        <v>4820</v>
      </c>
      <c r="H143" s="110" t="s">
        <v>133</v>
      </c>
      <c r="I143" s="40">
        <v>7</v>
      </c>
      <c r="J143" s="104">
        <v>7</v>
      </c>
      <c r="K143" s="40"/>
      <c r="L143" s="104"/>
      <c r="M143" s="40">
        <v>7</v>
      </c>
      <c r="N143" s="104">
        <v>7</v>
      </c>
    </row>
    <row r="144" spans="1:14" ht="15.6" x14ac:dyDescent="0.25">
      <c r="A144" s="151" t="s">
        <v>93</v>
      </c>
      <c r="B144" s="74">
        <v>99</v>
      </c>
      <c r="C144" s="101"/>
      <c r="D144" s="95">
        <v>11</v>
      </c>
      <c r="E144" s="95">
        <v>40</v>
      </c>
      <c r="F144" s="95">
        <v>7</v>
      </c>
      <c r="G144" s="77">
        <v>4820</v>
      </c>
      <c r="H144" s="110" t="s">
        <v>132</v>
      </c>
      <c r="I144" s="40">
        <v>2</v>
      </c>
      <c r="J144" s="104">
        <v>2</v>
      </c>
      <c r="K144" s="40"/>
      <c r="L144" s="104"/>
      <c r="M144" s="40">
        <v>2</v>
      </c>
      <c r="N144" s="104">
        <v>2</v>
      </c>
    </row>
    <row r="145" spans="1:14" ht="15.6" x14ac:dyDescent="0.25">
      <c r="A145" s="151" t="s">
        <v>93</v>
      </c>
      <c r="B145" s="74">
        <v>99</v>
      </c>
      <c r="C145" s="101"/>
      <c r="D145" s="95">
        <v>11</v>
      </c>
      <c r="E145" s="95">
        <v>40</v>
      </c>
      <c r="F145" s="95">
        <v>8</v>
      </c>
      <c r="G145" s="77">
        <v>4820</v>
      </c>
      <c r="H145" s="110" t="s">
        <v>131</v>
      </c>
      <c r="I145" s="40">
        <v>6</v>
      </c>
      <c r="J145" s="104">
        <v>6</v>
      </c>
      <c r="K145" s="40"/>
      <c r="L145" s="104"/>
      <c r="M145" s="40">
        <v>6</v>
      </c>
      <c r="N145" s="104">
        <v>6</v>
      </c>
    </row>
    <row r="146" spans="1:14" ht="15.6" x14ac:dyDescent="0.25">
      <c r="A146" s="151" t="s">
        <v>93</v>
      </c>
      <c r="B146" s="74">
        <v>99</v>
      </c>
      <c r="C146" s="101"/>
      <c r="D146" s="95">
        <v>11</v>
      </c>
      <c r="E146" s="95">
        <v>40</v>
      </c>
      <c r="F146" s="95">
        <v>9</v>
      </c>
      <c r="G146" s="77">
        <v>4820</v>
      </c>
      <c r="H146" s="110" t="s">
        <v>130</v>
      </c>
      <c r="I146" s="40">
        <v>3</v>
      </c>
      <c r="J146" s="104">
        <v>3</v>
      </c>
      <c r="K146" s="40"/>
      <c r="L146" s="104"/>
      <c r="M146" s="40">
        <v>3</v>
      </c>
      <c r="N146" s="104">
        <v>3</v>
      </c>
    </row>
    <row r="147" spans="1:14" ht="15.6" x14ac:dyDescent="0.25">
      <c r="A147" s="151" t="s">
        <v>93</v>
      </c>
      <c r="B147" s="74">
        <v>99</v>
      </c>
      <c r="C147" s="101"/>
      <c r="D147" s="95">
        <v>11</v>
      </c>
      <c r="E147" s="95">
        <v>40</v>
      </c>
      <c r="F147" s="95">
        <v>10</v>
      </c>
      <c r="G147" s="77">
        <v>4820</v>
      </c>
      <c r="H147" s="110" t="s">
        <v>129</v>
      </c>
      <c r="I147" s="40">
        <v>1</v>
      </c>
      <c r="J147" s="104">
        <v>1</v>
      </c>
      <c r="K147" s="40"/>
      <c r="L147" s="104"/>
      <c r="M147" s="40">
        <v>1</v>
      </c>
      <c r="N147" s="104">
        <v>1</v>
      </c>
    </row>
    <row r="148" spans="1:14" ht="15.6" x14ac:dyDescent="0.25">
      <c r="A148" s="151" t="s">
        <v>93</v>
      </c>
      <c r="B148" s="74">
        <v>99</v>
      </c>
      <c r="C148" s="101"/>
      <c r="D148" s="95">
        <v>11</v>
      </c>
      <c r="E148" s="95">
        <v>40</v>
      </c>
      <c r="F148" s="95">
        <v>11</v>
      </c>
      <c r="G148" s="77">
        <v>4820</v>
      </c>
      <c r="H148" s="110" t="s">
        <v>128</v>
      </c>
      <c r="I148" s="40">
        <v>1</v>
      </c>
      <c r="J148" s="104">
        <v>1</v>
      </c>
      <c r="K148" s="40"/>
      <c r="L148" s="104"/>
      <c r="M148" s="40">
        <v>1</v>
      </c>
      <c r="N148" s="104">
        <v>1</v>
      </c>
    </row>
    <row r="149" spans="1:14" ht="15.6" x14ac:dyDescent="0.25">
      <c r="A149" s="151" t="s">
        <v>93</v>
      </c>
      <c r="B149" s="74">
        <v>99</v>
      </c>
      <c r="C149" s="101"/>
      <c r="D149" s="95">
        <v>11</v>
      </c>
      <c r="E149" s="95">
        <v>40</v>
      </c>
      <c r="F149" s="95">
        <v>12</v>
      </c>
      <c r="G149" s="77">
        <v>4820</v>
      </c>
      <c r="H149" s="110" t="s">
        <v>127</v>
      </c>
      <c r="I149" s="40">
        <v>5</v>
      </c>
      <c r="J149" s="104">
        <v>5</v>
      </c>
      <c r="K149" s="40"/>
      <c r="L149" s="104"/>
      <c r="M149" s="40">
        <v>5</v>
      </c>
      <c r="N149" s="104">
        <v>5</v>
      </c>
    </row>
    <row r="150" spans="1:14" ht="15.6" x14ac:dyDescent="0.25">
      <c r="A150" s="151" t="s">
        <v>99</v>
      </c>
      <c r="B150" s="74">
        <v>99</v>
      </c>
      <c r="C150" s="101"/>
      <c r="D150" s="95">
        <v>11</v>
      </c>
      <c r="E150" s="95">
        <v>40</v>
      </c>
      <c r="F150" s="95">
        <v>13</v>
      </c>
      <c r="G150" s="77">
        <v>4820</v>
      </c>
      <c r="H150" s="110" t="s">
        <v>125</v>
      </c>
      <c r="I150" s="40">
        <v>1</v>
      </c>
      <c r="J150" s="104">
        <v>1</v>
      </c>
      <c r="K150" s="40"/>
      <c r="L150" s="104"/>
      <c r="M150" s="40">
        <v>1</v>
      </c>
      <c r="N150" s="104">
        <v>1</v>
      </c>
    </row>
    <row r="151" spans="1:14" ht="15.6" x14ac:dyDescent="0.25">
      <c r="A151" s="151" t="s">
        <v>93</v>
      </c>
      <c r="B151" s="74">
        <v>99</v>
      </c>
      <c r="C151" s="101"/>
      <c r="D151" s="95">
        <v>11</v>
      </c>
      <c r="E151" s="95">
        <v>40</v>
      </c>
      <c r="F151" s="95">
        <v>14</v>
      </c>
      <c r="G151" s="77">
        <v>4820</v>
      </c>
      <c r="H151" s="110" t="s">
        <v>126</v>
      </c>
      <c r="I151" s="40">
        <v>2</v>
      </c>
      <c r="J151" s="104">
        <v>2</v>
      </c>
      <c r="K151" s="40"/>
      <c r="L151" s="104"/>
      <c r="M151" s="40">
        <v>2</v>
      </c>
      <c r="N151" s="104">
        <v>2</v>
      </c>
    </row>
    <row r="152" spans="1:14" ht="15.6" x14ac:dyDescent="0.25">
      <c r="A152" s="151" t="s">
        <v>93</v>
      </c>
      <c r="B152" s="74">
        <v>99</v>
      </c>
      <c r="C152" s="101"/>
      <c r="D152" s="95">
        <v>12</v>
      </c>
      <c r="E152" s="95">
        <v>11</v>
      </c>
      <c r="F152" s="95">
        <v>1</v>
      </c>
      <c r="G152" s="77">
        <v>4820</v>
      </c>
      <c r="H152" s="110" t="s">
        <v>124</v>
      </c>
      <c r="I152" s="103">
        <v>200</v>
      </c>
      <c r="J152" s="104">
        <v>200</v>
      </c>
      <c r="K152" s="103"/>
      <c r="L152" s="104"/>
      <c r="M152" s="103">
        <v>200</v>
      </c>
      <c r="N152" s="104">
        <v>200</v>
      </c>
    </row>
    <row r="153" spans="1:14" ht="15.6" x14ac:dyDescent="0.25">
      <c r="A153" s="151" t="s">
        <v>93</v>
      </c>
      <c r="B153" s="74">
        <v>99</v>
      </c>
      <c r="C153" s="101"/>
      <c r="D153" s="95">
        <v>12</v>
      </c>
      <c r="E153" s="95">
        <v>11</v>
      </c>
      <c r="F153" s="95">
        <v>2</v>
      </c>
      <c r="G153" s="77">
        <v>4820</v>
      </c>
      <c r="H153" s="110" t="s">
        <v>123</v>
      </c>
      <c r="I153" s="103">
        <v>8</v>
      </c>
      <c r="J153" s="104">
        <v>8</v>
      </c>
      <c r="K153" s="103"/>
      <c r="L153" s="104"/>
      <c r="M153" s="103">
        <v>8</v>
      </c>
      <c r="N153" s="104">
        <v>8</v>
      </c>
    </row>
    <row r="154" spans="1:14" ht="15.6" x14ac:dyDescent="0.25">
      <c r="A154" s="151" t="s">
        <v>93</v>
      </c>
      <c r="B154" s="74">
        <v>99</v>
      </c>
      <c r="C154" s="101"/>
      <c r="D154" s="95">
        <v>12</v>
      </c>
      <c r="E154" s="95">
        <v>11</v>
      </c>
      <c r="F154" s="95">
        <v>3</v>
      </c>
      <c r="G154" s="77">
        <v>4820</v>
      </c>
      <c r="H154" s="110" t="s">
        <v>122</v>
      </c>
      <c r="I154" s="103">
        <v>134</v>
      </c>
      <c r="J154" s="104">
        <v>134</v>
      </c>
      <c r="K154" s="103"/>
      <c r="L154" s="104"/>
      <c r="M154" s="103">
        <v>134</v>
      </c>
      <c r="N154" s="104">
        <v>134</v>
      </c>
    </row>
    <row r="155" spans="1:14" ht="15.6" x14ac:dyDescent="0.25">
      <c r="A155" s="151" t="s">
        <v>93</v>
      </c>
      <c r="B155" s="74">
        <v>99</v>
      </c>
      <c r="C155" s="101"/>
      <c r="D155" s="95">
        <v>12</v>
      </c>
      <c r="E155" s="95">
        <v>11</v>
      </c>
      <c r="F155" s="95">
        <v>4</v>
      </c>
      <c r="G155" s="77">
        <v>4820</v>
      </c>
      <c r="H155" s="110" t="s">
        <v>121</v>
      </c>
      <c r="I155" s="103">
        <v>3</v>
      </c>
      <c r="J155" s="104">
        <v>3</v>
      </c>
      <c r="K155" s="103"/>
      <c r="L155" s="104"/>
      <c r="M155" s="103">
        <v>3</v>
      </c>
      <c r="N155" s="104">
        <v>3</v>
      </c>
    </row>
    <row r="156" spans="1:14" ht="15.6" x14ac:dyDescent="0.25">
      <c r="A156" s="151" t="s">
        <v>93</v>
      </c>
      <c r="B156" s="74">
        <v>99</v>
      </c>
      <c r="C156" s="101"/>
      <c r="D156" s="95">
        <v>12</v>
      </c>
      <c r="E156" s="95">
        <v>11</v>
      </c>
      <c r="F156" s="95">
        <v>5</v>
      </c>
      <c r="G156" s="77">
        <v>4820</v>
      </c>
      <c r="H156" s="110" t="s">
        <v>120</v>
      </c>
      <c r="I156" s="103">
        <v>58</v>
      </c>
      <c r="J156" s="104">
        <v>58</v>
      </c>
      <c r="K156" s="103"/>
      <c r="L156" s="104"/>
      <c r="M156" s="103">
        <v>58</v>
      </c>
      <c r="N156" s="104">
        <v>58</v>
      </c>
    </row>
    <row r="157" spans="1:14" ht="15.6" x14ac:dyDescent="0.25">
      <c r="A157" s="151" t="s">
        <v>93</v>
      </c>
      <c r="B157" s="74">
        <v>99</v>
      </c>
      <c r="C157" s="101"/>
      <c r="D157" s="95">
        <v>12</v>
      </c>
      <c r="E157" s="95">
        <v>11</v>
      </c>
      <c r="F157" s="95">
        <v>6</v>
      </c>
      <c r="G157" s="77">
        <v>4820</v>
      </c>
      <c r="H157" s="110" t="s">
        <v>119</v>
      </c>
      <c r="I157" s="103">
        <v>8</v>
      </c>
      <c r="J157" s="104">
        <v>8</v>
      </c>
      <c r="K157" s="103"/>
      <c r="L157" s="104"/>
      <c r="M157" s="103">
        <v>8</v>
      </c>
      <c r="N157" s="104">
        <v>8</v>
      </c>
    </row>
    <row r="158" spans="1:14" ht="15.6" x14ac:dyDescent="0.25">
      <c r="A158" s="151" t="s">
        <v>93</v>
      </c>
      <c r="B158" s="74">
        <v>99</v>
      </c>
      <c r="C158" s="101"/>
      <c r="D158" s="95">
        <v>12</v>
      </c>
      <c r="E158" s="95">
        <v>11</v>
      </c>
      <c r="F158" s="95">
        <v>7</v>
      </c>
      <c r="G158" s="77">
        <v>4820</v>
      </c>
      <c r="H158" s="110" t="s">
        <v>118</v>
      </c>
      <c r="I158" s="103">
        <v>11</v>
      </c>
      <c r="J158" s="104">
        <v>11</v>
      </c>
      <c r="K158" s="103"/>
      <c r="L158" s="104"/>
      <c r="M158" s="103">
        <v>11</v>
      </c>
      <c r="N158" s="104">
        <v>11</v>
      </c>
    </row>
    <row r="159" spans="1:14" ht="15.6" x14ac:dyDescent="0.25">
      <c r="A159" s="151" t="s">
        <v>93</v>
      </c>
      <c r="B159" s="74">
        <v>99</v>
      </c>
      <c r="C159" s="101"/>
      <c r="D159" s="95">
        <v>12</v>
      </c>
      <c r="E159" s="95">
        <v>11</v>
      </c>
      <c r="F159" s="95">
        <v>8</v>
      </c>
      <c r="G159" s="77">
        <v>4820</v>
      </c>
      <c r="H159" s="110" t="s">
        <v>84</v>
      </c>
      <c r="I159" s="103">
        <v>1000</v>
      </c>
      <c r="J159" s="104">
        <v>750</v>
      </c>
      <c r="K159" s="103"/>
      <c r="L159" s="104"/>
      <c r="M159" s="103">
        <v>1000</v>
      </c>
      <c r="N159" s="104">
        <v>750</v>
      </c>
    </row>
    <row r="160" spans="1:14" ht="15.6" x14ac:dyDescent="0.25">
      <c r="A160" s="151" t="s">
        <v>93</v>
      </c>
      <c r="B160" s="74">
        <v>99</v>
      </c>
      <c r="C160" s="101"/>
      <c r="D160" s="95">
        <v>12</v>
      </c>
      <c r="E160" s="95">
        <v>11</v>
      </c>
      <c r="F160" s="95">
        <v>9</v>
      </c>
      <c r="G160" s="77">
        <v>4820</v>
      </c>
      <c r="H160" s="110" t="s">
        <v>111</v>
      </c>
      <c r="I160" s="103">
        <v>30</v>
      </c>
      <c r="J160" s="104">
        <v>30</v>
      </c>
      <c r="K160" s="103"/>
      <c r="L160" s="104"/>
      <c r="M160" s="103">
        <v>30</v>
      </c>
      <c r="N160" s="104">
        <v>30</v>
      </c>
    </row>
    <row r="161" spans="1:14" ht="15.6" x14ac:dyDescent="0.25">
      <c r="A161" s="151" t="s">
        <v>93</v>
      </c>
      <c r="B161" s="74">
        <v>99</v>
      </c>
      <c r="C161" s="101"/>
      <c r="D161" s="95">
        <v>12</v>
      </c>
      <c r="E161" s="95">
        <v>11</v>
      </c>
      <c r="F161" s="95">
        <v>10</v>
      </c>
      <c r="G161" s="77">
        <v>4820</v>
      </c>
      <c r="H161" s="110" t="s">
        <v>112</v>
      </c>
      <c r="I161" s="103">
        <v>44</v>
      </c>
      <c r="J161" s="104">
        <v>44</v>
      </c>
      <c r="K161" s="103"/>
      <c r="L161" s="104"/>
      <c r="M161" s="103">
        <v>44</v>
      </c>
      <c r="N161" s="104">
        <v>44</v>
      </c>
    </row>
    <row r="162" spans="1:14" ht="15.6" x14ac:dyDescent="0.25">
      <c r="A162" s="151" t="s">
        <v>93</v>
      </c>
      <c r="B162" s="74">
        <v>99</v>
      </c>
      <c r="C162" s="101"/>
      <c r="D162" s="95">
        <v>12</v>
      </c>
      <c r="E162" s="95">
        <v>11</v>
      </c>
      <c r="F162" s="95">
        <v>11</v>
      </c>
      <c r="G162" s="77">
        <v>4820</v>
      </c>
      <c r="H162" s="110" t="s">
        <v>117</v>
      </c>
      <c r="I162" s="103">
        <v>182</v>
      </c>
      <c r="J162" s="104">
        <v>182</v>
      </c>
      <c r="K162" s="103"/>
      <c r="L162" s="104"/>
      <c r="M162" s="103">
        <v>182</v>
      </c>
      <c r="N162" s="104">
        <v>182</v>
      </c>
    </row>
    <row r="163" spans="1:14" ht="15.6" x14ac:dyDescent="0.25">
      <c r="A163" s="151" t="s">
        <v>93</v>
      </c>
      <c r="B163" s="74">
        <v>99</v>
      </c>
      <c r="C163" s="101"/>
      <c r="D163" s="95">
        <v>12</v>
      </c>
      <c r="E163" s="95">
        <v>11</v>
      </c>
      <c r="F163" s="95">
        <v>12</v>
      </c>
      <c r="G163" s="77">
        <v>4820</v>
      </c>
      <c r="H163" s="110" t="s">
        <v>113</v>
      </c>
      <c r="I163" s="103">
        <v>5</v>
      </c>
      <c r="J163" s="104">
        <v>5</v>
      </c>
      <c r="K163" s="103"/>
      <c r="L163" s="104"/>
      <c r="M163" s="103">
        <v>5</v>
      </c>
      <c r="N163" s="104">
        <v>5</v>
      </c>
    </row>
    <row r="164" spans="1:14" ht="15.6" x14ac:dyDescent="0.25">
      <c r="A164" s="151" t="s">
        <v>93</v>
      </c>
      <c r="B164" s="74">
        <v>99</v>
      </c>
      <c r="C164" s="101"/>
      <c r="D164" s="95">
        <v>12</v>
      </c>
      <c r="E164" s="95">
        <v>11</v>
      </c>
      <c r="F164" s="95">
        <v>13</v>
      </c>
      <c r="G164" s="77">
        <v>4820</v>
      </c>
      <c r="H164" s="110" t="s">
        <v>116</v>
      </c>
      <c r="I164" s="103">
        <v>56</v>
      </c>
      <c r="J164" s="104">
        <v>56</v>
      </c>
      <c r="K164" s="103"/>
      <c r="L164" s="104"/>
      <c r="M164" s="103">
        <v>56</v>
      </c>
      <c r="N164" s="104">
        <v>56</v>
      </c>
    </row>
    <row r="165" spans="1:14" ht="15.6" x14ac:dyDescent="0.25">
      <c r="A165" s="172" t="s">
        <v>99</v>
      </c>
      <c r="B165" s="147">
        <v>99</v>
      </c>
      <c r="C165" s="111"/>
      <c r="D165" s="148">
        <v>12</v>
      </c>
      <c r="E165" s="148">
        <v>11</v>
      </c>
      <c r="F165" s="148">
        <v>14</v>
      </c>
      <c r="G165" s="112">
        <v>4820</v>
      </c>
      <c r="H165" s="142" t="s">
        <v>114</v>
      </c>
      <c r="I165" s="173">
        <v>20</v>
      </c>
      <c r="J165" s="113">
        <v>20</v>
      </c>
      <c r="K165" s="173"/>
      <c r="L165" s="113"/>
      <c r="M165" s="173">
        <v>20</v>
      </c>
      <c r="N165" s="113">
        <v>20</v>
      </c>
    </row>
    <row r="166" spans="1:14" ht="15.6" x14ac:dyDescent="0.25">
      <c r="A166" s="151" t="s">
        <v>93</v>
      </c>
      <c r="B166" s="74">
        <v>99</v>
      </c>
      <c r="C166" s="101"/>
      <c r="D166" s="95">
        <v>12</v>
      </c>
      <c r="E166" s="95">
        <v>11</v>
      </c>
      <c r="F166" s="95">
        <v>15</v>
      </c>
      <c r="G166" s="77">
        <v>4820</v>
      </c>
      <c r="H166" s="110" t="s">
        <v>115</v>
      </c>
      <c r="I166" s="103">
        <v>25</v>
      </c>
      <c r="J166" s="104">
        <v>25</v>
      </c>
      <c r="K166" s="103"/>
      <c r="L166" s="104"/>
      <c r="M166" s="103">
        <v>25</v>
      </c>
      <c r="N166" s="104">
        <v>25</v>
      </c>
    </row>
    <row r="167" spans="1:14" ht="15.6" x14ac:dyDescent="0.25">
      <c r="A167" s="151" t="s">
        <v>93</v>
      </c>
      <c r="B167" s="74">
        <v>99</v>
      </c>
      <c r="C167" s="101"/>
      <c r="D167" s="95">
        <v>12</v>
      </c>
      <c r="E167" s="95">
        <v>11</v>
      </c>
      <c r="F167" s="95">
        <v>16</v>
      </c>
      <c r="G167" s="77">
        <v>4820</v>
      </c>
      <c r="H167" s="141" t="s">
        <v>221</v>
      </c>
      <c r="I167" s="103">
        <v>569</v>
      </c>
      <c r="J167" s="104">
        <v>569</v>
      </c>
      <c r="K167" s="103"/>
      <c r="L167" s="104"/>
      <c r="M167" s="103">
        <v>569</v>
      </c>
      <c r="N167" s="104">
        <v>569</v>
      </c>
    </row>
    <row r="168" spans="1:14" ht="8.4" customHeight="1" x14ac:dyDescent="0.25">
      <c r="A168" s="151"/>
      <c r="B168" s="79"/>
      <c r="C168" s="101"/>
      <c r="D168" s="96"/>
      <c r="E168" s="96"/>
      <c r="F168" s="96"/>
      <c r="G168" s="77"/>
      <c r="I168" s="108"/>
      <c r="J168" s="104"/>
      <c r="K168" s="108"/>
      <c r="L168" s="104"/>
      <c r="M168" s="108"/>
      <c r="N168" s="104"/>
    </row>
    <row r="169" spans="1:14" ht="15.6" x14ac:dyDescent="0.25">
      <c r="A169" s="151"/>
      <c r="B169" s="79"/>
      <c r="C169" s="101"/>
      <c r="D169" s="96"/>
      <c r="E169" s="96"/>
      <c r="F169" s="96"/>
      <c r="G169" s="77"/>
      <c r="H169" s="143" t="s">
        <v>75</v>
      </c>
      <c r="I169" s="114">
        <f t="shared" ref="I169:N169" si="12">SUM(I82:I167)</f>
        <v>5690</v>
      </c>
      <c r="J169" s="115">
        <f t="shared" si="12"/>
        <v>5440</v>
      </c>
      <c r="K169" s="114">
        <f t="shared" si="12"/>
        <v>0</v>
      </c>
      <c r="L169" s="115">
        <f t="shared" si="12"/>
        <v>0</v>
      </c>
      <c r="M169" s="114">
        <f t="shared" si="12"/>
        <v>5690</v>
      </c>
      <c r="N169" s="115">
        <f t="shared" si="12"/>
        <v>5440</v>
      </c>
    </row>
    <row r="170" spans="1:14" ht="7.2" customHeight="1" x14ac:dyDescent="0.25">
      <c r="A170" s="151"/>
      <c r="B170" s="79"/>
      <c r="C170" s="121"/>
      <c r="D170" s="96"/>
      <c r="E170" s="96"/>
      <c r="F170" s="96"/>
      <c r="G170" s="82"/>
      <c r="H170" s="140"/>
      <c r="I170" s="108"/>
      <c r="J170" s="109"/>
      <c r="K170" s="108"/>
      <c r="L170" s="109"/>
      <c r="M170" s="108"/>
      <c r="N170" s="109"/>
    </row>
    <row r="171" spans="1:14" ht="15.6" x14ac:dyDescent="0.25">
      <c r="A171" s="151"/>
      <c r="B171" s="79"/>
      <c r="C171" s="101"/>
      <c r="D171" s="96"/>
      <c r="E171" s="96"/>
      <c r="F171" s="96"/>
      <c r="G171" s="77"/>
      <c r="H171" s="139" t="s">
        <v>85</v>
      </c>
      <c r="I171" s="108"/>
      <c r="J171" s="109"/>
      <c r="K171" s="108"/>
      <c r="L171" s="109"/>
      <c r="M171" s="108"/>
      <c r="N171" s="109"/>
    </row>
    <row r="172" spans="1:14" ht="15.6" x14ac:dyDescent="0.25">
      <c r="A172" s="151"/>
      <c r="B172" s="79"/>
      <c r="C172" s="101"/>
      <c r="D172" s="96"/>
      <c r="E172" s="96"/>
      <c r="F172" s="96"/>
      <c r="G172" s="77"/>
      <c r="H172" s="110"/>
      <c r="I172" s="108"/>
      <c r="J172" s="109"/>
      <c r="K172" s="108"/>
      <c r="L172" s="109"/>
      <c r="M172" s="108"/>
      <c r="N172" s="109"/>
    </row>
    <row r="173" spans="1:14" ht="15.6" x14ac:dyDescent="0.25">
      <c r="A173" s="151" t="s">
        <v>93</v>
      </c>
      <c r="B173" s="74">
        <v>99</v>
      </c>
      <c r="C173" s="101"/>
      <c r="D173" s="95">
        <v>72</v>
      </c>
      <c r="E173" s="95">
        <v>0</v>
      </c>
      <c r="F173" s="95">
        <v>1</v>
      </c>
      <c r="G173" s="77">
        <v>4820</v>
      </c>
      <c r="H173" s="110" t="s">
        <v>87</v>
      </c>
      <c r="I173" s="116">
        <v>2700</v>
      </c>
      <c r="J173" s="104">
        <v>1500</v>
      </c>
      <c r="K173" s="116"/>
      <c r="L173" s="104"/>
      <c r="M173" s="116">
        <v>2700</v>
      </c>
      <c r="N173" s="104">
        <v>1500</v>
      </c>
    </row>
    <row r="174" spans="1:14" ht="15.6" x14ac:dyDescent="0.25">
      <c r="A174" s="151" t="s">
        <v>93</v>
      </c>
      <c r="B174" s="74">
        <v>99</v>
      </c>
      <c r="C174" s="101"/>
      <c r="D174" s="95">
        <v>74</v>
      </c>
      <c r="E174" s="95">
        <v>10</v>
      </c>
      <c r="F174" s="95" t="s">
        <v>64</v>
      </c>
      <c r="G174" s="77">
        <v>4820</v>
      </c>
      <c r="H174" s="110" t="s">
        <v>102</v>
      </c>
      <c r="I174" s="116">
        <v>0</v>
      </c>
      <c r="J174" s="104"/>
      <c r="K174" s="116"/>
      <c r="L174" s="104"/>
      <c r="M174" s="116">
        <v>0</v>
      </c>
      <c r="N174" s="104"/>
    </row>
    <row r="175" spans="1:14" ht="15.6" x14ac:dyDescent="0.25">
      <c r="A175" s="151" t="s">
        <v>93</v>
      </c>
      <c r="B175" s="74">
        <v>99</v>
      </c>
      <c r="C175" s="101"/>
      <c r="D175" s="95">
        <v>74</v>
      </c>
      <c r="E175" s="95">
        <v>22</v>
      </c>
      <c r="F175" s="95" t="s">
        <v>64</v>
      </c>
      <c r="G175" s="77">
        <v>4820</v>
      </c>
      <c r="H175" s="110" t="s">
        <v>104</v>
      </c>
      <c r="I175" s="122">
        <v>30</v>
      </c>
      <c r="J175" s="107">
        <v>65</v>
      </c>
      <c r="K175" s="122"/>
      <c r="L175" s="107"/>
      <c r="M175" s="122">
        <v>30</v>
      </c>
      <c r="N175" s="107">
        <v>65</v>
      </c>
    </row>
    <row r="176" spans="1:14" ht="15.6" x14ac:dyDescent="0.25">
      <c r="A176" s="151" t="s">
        <v>93</v>
      </c>
      <c r="B176" s="74">
        <v>99</v>
      </c>
      <c r="C176" s="101"/>
      <c r="D176" s="95">
        <v>74</v>
      </c>
      <c r="E176" s="95">
        <v>22</v>
      </c>
      <c r="F176" s="95" t="s">
        <v>65</v>
      </c>
      <c r="G176" s="77">
        <v>4820</v>
      </c>
      <c r="H176" s="110" t="s">
        <v>103</v>
      </c>
      <c r="I176" s="122">
        <v>0</v>
      </c>
      <c r="J176" s="107">
        <v>0</v>
      </c>
      <c r="K176" s="122"/>
      <c r="L176" s="107"/>
      <c r="M176" s="122">
        <v>0</v>
      </c>
      <c r="N176" s="107">
        <v>0</v>
      </c>
    </row>
    <row r="177" spans="1:14" ht="15.6" x14ac:dyDescent="0.25">
      <c r="A177" s="151" t="s">
        <v>93</v>
      </c>
      <c r="B177" s="74">
        <v>99</v>
      </c>
      <c r="C177" s="101"/>
      <c r="D177" s="95">
        <v>74</v>
      </c>
      <c r="E177" s="95">
        <v>22</v>
      </c>
      <c r="F177" s="95" t="s">
        <v>66</v>
      </c>
      <c r="G177" s="77">
        <v>4820</v>
      </c>
      <c r="H177" s="110" t="s">
        <v>105</v>
      </c>
      <c r="I177" s="122">
        <v>0</v>
      </c>
      <c r="J177" s="107">
        <v>0</v>
      </c>
      <c r="K177" s="122"/>
      <c r="L177" s="107"/>
      <c r="M177" s="122">
        <v>0</v>
      </c>
      <c r="N177" s="107">
        <v>0</v>
      </c>
    </row>
    <row r="178" spans="1:14" ht="15.6" x14ac:dyDescent="0.25">
      <c r="A178" s="151" t="s">
        <v>93</v>
      </c>
      <c r="B178" s="74">
        <v>99</v>
      </c>
      <c r="C178" s="101"/>
      <c r="D178" s="95">
        <v>74</v>
      </c>
      <c r="E178" s="95">
        <v>22</v>
      </c>
      <c r="F178" s="95" t="s">
        <v>67</v>
      </c>
      <c r="G178" s="77">
        <v>4820</v>
      </c>
      <c r="H178" s="110" t="s">
        <v>106</v>
      </c>
      <c r="I178" s="122">
        <v>800</v>
      </c>
      <c r="J178" s="107">
        <v>500</v>
      </c>
      <c r="K178" s="122"/>
      <c r="L178" s="107"/>
      <c r="M178" s="122">
        <v>800</v>
      </c>
      <c r="N178" s="107">
        <v>500</v>
      </c>
    </row>
    <row r="179" spans="1:14" ht="15.6" x14ac:dyDescent="0.25">
      <c r="A179" s="151" t="s">
        <v>93</v>
      </c>
      <c r="B179" s="74">
        <v>99</v>
      </c>
      <c r="C179" s="101"/>
      <c r="D179" s="95">
        <v>74</v>
      </c>
      <c r="E179" s="95">
        <v>22</v>
      </c>
      <c r="F179" s="95">
        <v>5</v>
      </c>
      <c r="G179" s="77">
        <v>4820</v>
      </c>
      <c r="H179" s="110" t="s">
        <v>107</v>
      </c>
      <c r="I179" s="122">
        <v>0</v>
      </c>
      <c r="J179" s="107">
        <v>0</v>
      </c>
      <c r="K179" s="122"/>
      <c r="L179" s="107"/>
      <c r="M179" s="122">
        <v>0</v>
      </c>
      <c r="N179" s="107">
        <v>0</v>
      </c>
    </row>
    <row r="180" spans="1:14" ht="15.6" customHeight="1" x14ac:dyDescent="0.25">
      <c r="A180" s="151" t="s">
        <v>93</v>
      </c>
      <c r="B180" s="74">
        <v>99</v>
      </c>
      <c r="C180" s="101"/>
      <c r="D180" s="95">
        <v>74</v>
      </c>
      <c r="E180" s="95">
        <v>22</v>
      </c>
      <c r="F180" s="95">
        <v>6</v>
      </c>
      <c r="G180" s="77">
        <v>4820</v>
      </c>
      <c r="H180" s="110" t="s">
        <v>108</v>
      </c>
      <c r="I180" s="122">
        <v>0</v>
      </c>
      <c r="J180" s="107">
        <v>0</v>
      </c>
      <c r="K180" s="122"/>
      <c r="L180" s="107"/>
      <c r="M180" s="122">
        <v>0</v>
      </c>
      <c r="N180" s="107">
        <v>0</v>
      </c>
    </row>
    <row r="181" spans="1:14" ht="15.6" customHeight="1" x14ac:dyDescent="0.25">
      <c r="A181" s="151" t="s">
        <v>93</v>
      </c>
      <c r="B181" s="74">
        <v>99</v>
      </c>
      <c r="C181" s="101"/>
      <c r="D181" s="95">
        <v>74</v>
      </c>
      <c r="E181" s="95">
        <v>22</v>
      </c>
      <c r="F181" s="95">
        <v>7</v>
      </c>
      <c r="G181" s="77">
        <v>4820</v>
      </c>
      <c r="H181" s="110" t="s">
        <v>110</v>
      </c>
      <c r="I181" s="122">
        <v>0</v>
      </c>
      <c r="J181" s="107">
        <v>0</v>
      </c>
      <c r="K181" s="122"/>
      <c r="L181" s="107"/>
      <c r="M181" s="122">
        <v>0</v>
      </c>
      <c r="N181" s="107">
        <v>0</v>
      </c>
    </row>
    <row r="182" spans="1:14" ht="15.6" customHeight="1" x14ac:dyDescent="0.25">
      <c r="A182" s="151" t="s">
        <v>93</v>
      </c>
      <c r="B182" s="74">
        <v>99</v>
      </c>
      <c r="C182" s="101"/>
      <c r="D182" s="95">
        <v>74</v>
      </c>
      <c r="E182" s="95">
        <v>22</v>
      </c>
      <c r="F182" s="95">
        <v>8</v>
      </c>
      <c r="G182" s="77">
        <v>4820</v>
      </c>
      <c r="H182" s="110" t="s">
        <v>109</v>
      </c>
      <c r="I182" s="122">
        <v>540</v>
      </c>
      <c r="J182" s="107">
        <v>540</v>
      </c>
      <c r="K182" s="122"/>
      <c r="L182" s="107"/>
      <c r="M182" s="122">
        <v>540</v>
      </c>
      <c r="N182" s="107">
        <v>540</v>
      </c>
    </row>
    <row r="183" spans="1:14" ht="15.6" customHeight="1" x14ac:dyDescent="0.25">
      <c r="A183" s="151"/>
      <c r="B183" s="74"/>
      <c r="C183" s="101"/>
      <c r="D183" s="95"/>
      <c r="E183" s="95"/>
      <c r="F183" s="95"/>
      <c r="G183" s="77"/>
      <c r="H183" s="110"/>
      <c r="I183" s="122"/>
      <c r="J183" s="107"/>
      <c r="K183" s="122"/>
      <c r="L183" s="107"/>
      <c r="M183" s="122"/>
      <c r="N183" s="107"/>
    </row>
    <row r="184" spans="1:14" ht="7.2" customHeight="1" x14ac:dyDescent="0.25">
      <c r="A184" s="151"/>
      <c r="B184" s="79"/>
      <c r="C184" s="101"/>
      <c r="D184" s="96"/>
      <c r="E184" s="96"/>
      <c r="F184" s="96"/>
      <c r="G184" s="82"/>
      <c r="H184" s="144"/>
      <c r="I184" s="117"/>
      <c r="J184" s="109"/>
      <c r="K184" s="117"/>
      <c r="L184" s="109"/>
      <c r="M184" s="117"/>
      <c r="N184" s="109"/>
    </row>
    <row r="185" spans="1:14" ht="15.6" x14ac:dyDescent="0.25">
      <c r="A185" s="151"/>
      <c r="B185" s="79"/>
      <c r="C185" s="101"/>
      <c r="D185" s="96"/>
      <c r="E185" s="96"/>
      <c r="F185" s="96"/>
      <c r="G185" s="82"/>
      <c r="H185" s="144" t="s">
        <v>86</v>
      </c>
      <c r="I185" s="118">
        <f t="shared" ref="I185:J185" si="13">SUM(I173:I183)</f>
        <v>4070</v>
      </c>
      <c r="J185" s="115">
        <f t="shared" si="13"/>
        <v>2605</v>
      </c>
      <c r="K185" s="118">
        <f t="shared" ref="K185:N185" si="14">SUM(K173:K183)</f>
        <v>0</v>
      </c>
      <c r="L185" s="115">
        <f t="shared" si="14"/>
        <v>0</v>
      </c>
      <c r="M185" s="118">
        <f t="shared" si="14"/>
        <v>4070</v>
      </c>
      <c r="N185" s="115">
        <f t="shared" si="14"/>
        <v>2605</v>
      </c>
    </row>
    <row r="186" spans="1:14" ht="15.6" x14ac:dyDescent="0.25">
      <c r="A186" s="151"/>
      <c r="B186" s="79"/>
      <c r="C186" s="101"/>
      <c r="D186" s="96"/>
      <c r="E186" s="96"/>
      <c r="F186" s="96"/>
      <c r="G186" s="82"/>
      <c r="H186" s="140" t="s">
        <v>76</v>
      </c>
      <c r="I186" s="119">
        <f t="shared" ref="I186:J186" si="15">SUM(I169+I185)</f>
        <v>9760</v>
      </c>
      <c r="J186" s="120">
        <f t="shared" si="15"/>
        <v>8045</v>
      </c>
      <c r="K186" s="119">
        <f t="shared" ref="K186:N186" si="16">SUM(K169+K185)</f>
        <v>0</v>
      </c>
      <c r="L186" s="120">
        <f t="shared" si="16"/>
        <v>0</v>
      </c>
      <c r="M186" s="119">
        <f t="shared" si="16"/>
        <v>9760</v>
      </c>
      <c r="N186" s="120">
        <f t="shared" si="16"/>
        <v>8045</v>
      </c>
    </row>
    <row r="187" spans="1:14" ht="15.6" x14ac:dyDescent="0.25">
      <c r="A187" s="150"/>
      <c r="B187" s="38"/>
      <c r="C187" s="39"/>
      <c r="D187" s="37"/>
      <c r="E187" s="37"/>
      <c r="F187" s="37"/>
      <c r="G187" s="47"/>
      <c r="H187" s="131"/>
      <c r="I187" s="40"/>
      <c r="J187" s="62"/>
      <c r="K187" s="40"/>
      <c r="L187" s="62"/>
      <c r="M187" s="40"/>
      <c r="N187" s="62"/>
    </row>
    <row r="188" spans="1:14" ht="15.6" x14ac:dyDescent="0.25">
      <c r="A188" s="154"/>
      <c r="B188" s="16"/>
      <c r="C188" s="41"/>
      <c r="D188" s="14"/>
      <c r="E188" s="14"/>
      <c r="F188" s="14"/>
      <c r="G188" s="55"/>
      <c r="H188" s="42" t="s">
        <v>14</v>
      </c>
      <c r="I188" s="31">
        <f t="shared" ref="I188:N188" si="17">SUM(I38+I59+I75+I186)</f>
        <v>56377</v>
      </c>
      <c r="J188" s="146">
        <f t="shared" si="17"/>
        <v>54292</v>
      </c>
      <c r="K188" s="31">
        <f t="shared" si="17"/>
        <v>0</v>
      </c>
      <c r="L188" s="146">
        <f t="shared" si="17"/>
        <v>0</v>
      </c>
      <c r="M188" s="31">
        <f t="shared" si="17"/>
        <v>56377</v>
      </c>
      <c r="N188" s="146">
        <f t="shared" si="17"/>
        <v>54292</v>
      </c>
    </row>
    <row r="189" spans="1:14" ht="15.6" x14ac:dyDescent="0.25">
      <c r="A189" s="150"/>
      <c r="B189" s="38"/>
      <c r="C189" s="39"/>
      <c r="D189" s="37"/>
      <c r="E189" s="37"/>
      <c r="F189" s="37"/>
      <c r="G189" s="47"/>
      <c r="H189" s="17"/>
      <c r="I189" s="28"/>
      <c r="J189" s="65"/>
      <c r="K189" s="28"/>
      <c r="L189" s="65"/>
      <c r="M189" s="28"/>
      <c r="N189" s="65"/>
    </row>
    <row r="190" spans="1:14" ht="15.6" x14ac:dyDescent="0.25">
      <c r="A190" s="150"/>
      <c r="B190" s="38"/>
      <c r="C190" s="39"/>
      <c r="D190" s="37"/>
      <c r="E190" s="37"/>
      <c r="F190" s="37"/>
      <c r="G190" s="47"/>
      <c r="H190" s="17" t="s">
        <v>15</v>
      </c>
      <c r="I190" s="32">
        <f t="shared" ref="I190:N190" si="18">SUM(I26+I49+I74+I169)</f>
        <v>47012</v>
      </c>
      <c r="J190" s="65">
        <f t="shared" si="18"/>
        <v>46762</v>
      </c>
      <c r="K190" s="32">
        <f t="shared" si="18"/>
        <v>0</v>
      </c>
      <c r="L190" s="65">
        <f t="shared" si="18"/>
        <v>0</v>
      </c>
      <c r="M190" s="32">
        <f t="shared" si="18"/>
        <v>47012</v>
      </c>
      <c r="N190" s="65">
        <f t="shared" si="18"/>
        <v>46762</v>
      </c>
    </row>
    <row r="191" spans="1:14" ht="16.2" thickBot="1" x14ac:dyDescent="0.3">
      <c r="A191" s="153"/>
      <c r="B191" s="19"/>
      <c r="C191" s="29"/>
      <c r="D191" s="18"/>
      <c r="E191" s="18"/>
      <c r="F191" s="18"/>
      <c r="G191" s="49"/>
      <c r="H191" s="20" t="s">
        <v>16</v>
      </c>
      <c r="I191" s="123">
        <f t="shared" ref="I191:N191" si="19">SUM(I37+I58+I185)</f>
        <v>9365</v>
      </c>
      <c r="J191" s="124">
        <f t="shared" si="19"/>
        <v>7530</v>
      </c>
      <c r="K191" s="123">
        <f t="shared" si="19"/>
        <v>0</v>
      </c>
      <c r="L191" s="124">
        <f t="shared" si="19"/>
        <v>0</v>
      </c>
      <c r="M191" s="123">
        <f t="shared" si="19"/>
        <v>9365</v>
      </c>
      <c r="N191" s="124">
        <f t="shared" si="19"/>
        <v>7530</v>
      </c>
    </row>
    <row r="192" spans="1:14" ht="13.2" thickTop="1" x14ac:dyDescent="0.25"/>
  </sheetData>
  <mergeCells count="17">
    <mergeCell ref="B4:B7"/>
    <mergeCell ref="G4:G7"/>
    <mergeCell ref="A4:A7"/>
    <mergeCell ref="A1:N1"/>
    <mergeCell ref="A2:N2"/>
    <mergeCell ref="A3:N3"/>
    <mergeCell ref="I4:J4"/>
    <mergeCell ref="H4:H7"/>
    <mergeCell ref="I5:I7"/>
    <mergeCell ref="J5:J7"/>
    <mergeCell ref="D4:F5"/>
    <mergeCell ref="K4:L4"/>
    <mergeCell ref="K5:K7"/>
    <mergeCell ref="L5:L7"/>
    <mergeCell ref="M4:N4"/>
    <mergeCell ref="M5:M7"/>
    <mergeCell ref="N5:N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5" fitToHeight="3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Recettes</vt:lpstr>
      <vt:lpstr>Dépenses</vt:lpstr>
      <vt:lpstr>Dépenses!Impression_des_titres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2024-11-13T12:45:26Z</cp:lastPrinted>
  <dcterms:created xsi:type="dcterms:W3CDTF">2015-04-21T11:37:46Z</dcterms:created>
  <dcterms:modified xsi:type="dcterms:W3CDTF">2025-01-21T09:03:27Z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2021-10-21T08:34:56Z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5eab750a-a9e8-4fe0-acad-62d7ee7d793d</vt:lpwstr>
  </property>
  <property fmtid="{D5CDD505-2E9C-101B-9397-08002B2CF9AE}" pid="8" name="MSIP_Label_e72a09c5-6e26-4737-a926-47ef1ab198ae_ContentBits">
    <vt:lpwstr>8</vt:lpwstr>
  </property>
</Properties>
</file>