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\"/>
    </mc:Choice>
  </mc:AlternateContent>
  <xr:revisionPtr revIDLastSave="0" documentId="13_ncr:1_{603F8030-97A6-4EC9-8F4F-F849A91675BD}" xr6:coauthVersionLast="47" xr6:coauthVersionMax="47" xr10:uidLastSave="{00000000-0000-0000-0000-000000000000}"/>
  <bookViews>
    <workbookView xWindow="-67308" yWindow="-108" windowWidth="29016" windowHeight="15696" activeTab="1" xr2:uid="{926D0A03-0787-4808-8213-6ED4CC296ACF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Dépenses!$A:$H,Dépenses!$1:$11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0">Recettes!$A$1:$J$41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0" l="1"/>
  <c r="I40" i="20"/>
  <c r="J39" i="20"/>
  <c r="J38" i="20"/>
  <c r="J32" i="20"/>
  <c r="I32" i="20"/>
  <c r="I39" i="20" s="1"/>
  <c r="J25" i="20"/>
  <c r="J34" i="20" s="1"/>
  <c r="J36" i="20" s="1"/>
  <c r="I25" i="20"/>
  <c r="N53" i="21"/>
  <c r="N61" i="21" s="1"/>
  <c r="M53" i="21"/>
  <c r="M61" i="21" s="1"/>
  <c r="N43" i="21"/>
  <c r="N60" i="21" s="1"/>
  <c r="M43" i="21"/>
  <c r="M55" i="21" s="1"/>
  <c r="M58" i="21" s="1"/>
  <c r="L53" i="21"/>
  <c r="L61" i="21" s="1"/>
  <c r="K53" i="21"/>
  <c r="K61" i="21" s="1"/>
  <c r="L43" i="21"/>
  <c r="L60" i="21" s="1"/>
  <c r="K43" i="21"/>
  <c r="K60" i="21" s="1"/>
  <c r="I34" i="20" l="1"/>
  <c r="I36" i="20" s="1"/>
  <c r="I38" i="20"/>
  <c r="N55" i="21"/>
  <c r="N58" i="21" s="1"/>
  <c r="M60" i="21"/>
  <c r="K55" i="21"/>
  <c r="K58" i="21" s="1"/>
  <c r="L55" i="21"/>
  <c r="L58" i="21" s="1"/>
  <c r="H40" i="20" l="1"/>
  <c r="I43" i="21" l="1"/>
  <c r="I60" i="21" s="1"/>
  <c r="J43" i="21"/>
  <c r="J60" i="21" s="1"/>
  <c r="H32" i="20"/>
  <c r="H39" i="20" s="1"/>
  <c r="H25" i="20"/>
  <c r="H38" i="20" s="1"/>
  <c r="J53" i="21"/>
  <c r="J61" i="21" s="1"/>
  <c r="I53" i="21"/>
  <c r="I61" i="21" s="1"/>
  <c r="J55" i="21" l="1"/>
  <c r="J58" i="21" s="1"/>
  <c r="I55" i="21"/>
  <c r="I58" i="21" s="1"/>
  <c r="H34" i="20"/>
  <c r="H36" i="20" s="1"/>
  <c r="H10" i="21"/>
</calcChain>
</file>

<file path=xl/sharedStrings.xml><?xml version="1.0" encoding="utf-8"?>
<sst xmlns="http://schemas.openxmlformats.org/spreadsheetml/2006/main" count="304" uniqueCount="114">
  <si>
    <t>(En milliers EUR)</t>
  </si>
  <si>
    <t xml:space="preserve"> 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</si>
  <si>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</si>
  <si>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</si>
  <si>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</si>
  <si>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</si>
  <si>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</si>
  <si>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</si>
  <si>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</si>
  <si>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</si>
  <si>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</si>
  <si>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</si>
  <si>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</si>
  <si>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</si>
  <si>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Total TITRE III - PRODUITS D'EMPRUNTS</t>
  </si>
  <si>
    <t>TOTAUX GENERAUX DES DEPENSES</t>
  </si>
  <si>
    <t>Total TITRE I - DEPENSES COURANTES</t>
  </si>
  <si>
    <t>Total TITRE II - DEPENSES DE CAPITAL</t>
  </si>
  <si>
    <t>Titre I   DEPENSES COURANTES</t>
  </si>
  <si>
    <t>Titre II  DEPENSES EN CAPITAL</t>
  </si>
  <si>
    <t>Titre I   RECETTES COURANTES</t>
  </si>
  <si>
    <t>Titre II  RECETTES EN CAPITAL</t>
  </si>
  <si>
    <t xml:space="preserve">TOTAL pour le Titre I </t>
  </si>
  <si>
    <t xml:space="preserve">TOTAL pour le Titre II </t>
  </si>
  <si>
    <t>Organisme payeur de Wallonie</t>
  </si>
  <si>
    <t>46</t>
  </si>
  <si>
    <t>10</t>
  </si>
  <si>
    <t>01</t>
  </si>
  <si>
    <t>02</t>
  </si>
  <si>
    <t>03</t>
  </si>
  <si>
    <t>04</t>
  </si>
  <si>
    <t>06</t>
  </si>
  <si>
    <t>38</t>
  </si>
  <si>
    <t>40</t>
  </si>
  <si>
    <t>50</t>
  </si>
  <si>
    <t>22</t>
  </si>
  <si>
    <t>66</t>
  </si>
  <si>
    <t>11</t>
  </si>
  <si>
    <t>Programme 01</t>
  </si>
  <si>
    <t>Gestion</t>
  </si>
  <si>
    <t>12</t>
  </si>
  <si>
    <t>21</t>
  </si>
  <si>
    <t>41</t>
  </si>
  <si>
    <t>31</t>
  </si>
  <si>
    <t>32</t>
  </si>
  <si>
    <t>09</t>
  </si>
  <si>
    <t>34</t>
  </si>
  <si>
    <t>07</t>
  </si>
  <si>
    <t>60</t>
  </si>
  <si>
    <t>00</t>
  </si>
  <si>
    <t>35</t>
  </si>
  <si>
    <t>24</t>
  </si>
  <si>
    <t>33</t>
  </si>
  <si>
    <t>17</t>
  </si>
  <si>
    <t>04210</t>
  </si>
  <si>
    <t>74</t>
  </si>
  <si>
    <t>51</t>
  </si>
  <si>
    <t>53</t>
  </si>
  <si>
    <t>Recettes – Soct*</t>
  </si>
  <si>
    <t>Recettes – Pers</t>
  </si>
  <si>
    <t>Intérêts de retard factures commerciales – RW</t>
  </si>
  <si>
    <t>Intérêts moratoires dans le cadre de condamnations – RW</t>
  </si>
  <si>
    <t>Aides au démarrage – 100% RW (Soct)</t>
  </si>
  <si>
    <t>Exécution de garantie pour emprunt agricole – 100% RW (Bq)</t>
  </si>
  <si>
    <t>Corrections financières comptables et de conformité – UE</t>
  </si>
  <si>
    <t>Créances irrécouvrables UE</t>
  </si>
  <si>
    <t>Remboursements à la trésorerie SPW</t>
  </si>
  <si>
    <t xml:space="preserve">Programme 01 </t>
  </si>
  <si>
    <t>LIBELLES</t>
  </si>
  <si>
    <t>TITRE VI - ORGANISMES</t>
  </si>
  <si>
    <t>C.E.</t>
  </si>
  <si>
    <t>C.L.</t>
  </si>
  <si>
    <t>Code fct.</t>
  </si>
  <si>
    <t>Dotation fonctionnement OPW Agriculture</t>
  </si>
  <si>
    <t>Dotation Fonctionnement Missions Agriculture </t>
  </si>
  <si>
    <t>Dotation Fonctionnement Missions Environnement </t>
  </si>
  <si>
    <t>Dotation Investissements OPW Agriculture</t>
  </si>
  <si>
    <t>Dotation Investissements Missions Agriculture </t>
  </si>
  <si>
    <t>04211</t>
  </si>
  <si>
    <t xml:space="preserve">Conditionnalité – Remboursement Pénalités – RW (Pers)
</t>
  </si>
  <si>
    <t>Fonctionnement &amp; support critique - RW</t>
  </si>
  <si>
    <t>Fonctionnement – Externes IT – RW</t>
  </si>
  <si>
    <t>Natura 2000 – RW (Soct)</t>
  </si>
  <si>
    <t>Agroenvironnement – RW (Soct)</t>
  </si>
  <si>
    <t>Agriculture Bio – RW (Soct)</t>
  </si>
  <si>
    <t>Aides exceptionnelles –  RW (Soct)</t>
  </si>
  <si>
    <t>Aides aux écoles – RW (Soct)</t>
  </si>
  <si>
    <t>Conditionnalité - Remboursement pénalités - RW (Soct)</t>
  </si>
  <si>
    <t>Frais de justice et indemnisations judiciaires - RW (Soct)</t>
  </si>
  <si>
    <t>Apicole – RW (ASBL)</t>
  </si>
  <si>
    <t>Agriculture Bio – RW (Pers)</t>
  </si>
  <si>
    <t>Frais de justice et indemnisations judiciaires – RW (Pers)</t>
  </si>
  <si>
    <t>Agroenvironnement – RW (Pers)</t>
  </si>
  <si>
    <t>Natura 2000 – RW (Pers)</t>
  </si>
  <si>
    <t>Aides exceptionnelles – RW (Pers)</t>
  </si>
  <si>
    <t>Aides aux investissements  – RW (Soct)</t>
  </si>
  <si>
    <t>Zones défavorisées soumises à contraintes naturelles – RW (Soct)</t>
  </si>
  <si>
    <t>Aides aux investissements  – RW (Pers)</t>
  </si>
  <si>
    <t>Zones défavorisées soumises à contraintes naturelles  – RW (Pers)</t>
  </si>
  <si>
    <t>Investissement - RW (Inv)</t>
  </si>
  <si>
    <t>Dotation Corrections Financières </t>
  </si>
  <si>
    <t>Dotations Calamités</t>
  </si>
  <si>
    <t>Calamités – RW (Pers)</t>
  </si>
  <si>
    <t>Calamités – RW (Soct)</t>
  </si>
  <si>
    <t>DA</t>
  </si>
  <si>
    <t>CO</t>
  </si>
  <si>
    <t>Min. ord.</t>
  </si>
  <si>
    <t>Budget ajusté des dépenses pour l'année budgétaire 2025</t>
  </si>
  <si>
    <t>Crédits initiaux 2025</t>
  </si>
  <si>
    <t>Ajustement</t>
  </si>
  <si>
    <t xml:space="preserve">Crédits ajustés 2025 </t>
  </si>
  <si>
    <t>Budget ajsuté des recettes pour l'année budgétaire 2025</t>
  </si>
  <si>
    <t>Budget initial 2025</t>
  </si>
  <si>
    <t xml:space="preserve">Budget ajusté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</si>
</sst>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0"/>
    <numFmt numFmtId="166" formatCode="&quot; &quot;;\ &quot;i&quot;"/>
    <numFmt numFmtId="167" formatCode="###,##0&quot; &quot;;\-###,##0&quot; &quot;;&quot;—  &quot;"/>
  </numFmts>
  <fonts count="22" x14ac:knownFonts="1">
    <font>
      <sz val="10"/>
      <name val="MS Sans Serif"/>
      <family val="2"/>
    </font>
    <font>
      <sz val="10"/>
      <name val="MS Sans Serif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i/>
      <sz val="12"/>
      <color theme="1"/>
      <name val="Times New Roman"/>
      <family val="1"/>
    </font>
    <font>
      <sz val="8"/>
      <name val="MS Sans Serif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164" fontId="4" fillId="0" borderId="2" xfId="1" applyNumberFormat="1" applyFont="1" applyFill="1" applyBorder="1" applyAlignment="1">
      <alignment horizontal="centerContinuous"/>
    </xf>
    <xf numFmtId="164" fontId="4" fillId="0" borderId="5" xfId="1" applyNumberFormat="1" applyFont="1" applyFill="1" applyBorder="1" applyAlignment="1">
      <alignment horizontal="left"/>
    </xf>
    <xf numFmtId="164" fontId="4" fillId="0" borderId="10" xfId="1" applyNumberFormat="1" applyFont="1" applyFill="1" applyBorder="1" applyAlignment="1">
      <alignment horizontal="centerContinuous"/>
    </xf>
    <xf numFmtId="164" fontId="4" fillId="0" borderId="11" xfId="1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13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right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horizontal="center" vertical="top" wrapText="1"/>
    </xf>
    <xf numFmtId="164" fontId="6" fillId="0" borderId="16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4" fillId="0" borderId="4" xfId="1" applyNumberFormat="1" applyFont="1" applyFill="1" applyBorder="1" applyAlignment="1">
      <alignment horizontal="centerContinuous"/>
    </xf>
    <xf numFmtId="164" fontId="4" fillId="0" borderId="18" xfId="1" applyNumberFormat="1" applyFont="1" applyFill="1" applyBorder="1" applyAlignment="1">
      <alignment horizontal="centerContinuous"/>
    </xf>
    <xf numFmtId="0" fontId="18" fillId="0" borderId="0" xfId="0" applyFont="1"/>
    <xf numFmtId="0" fontId="18" fillId="0" borderId="0" xfId="0" applyFont="1" applyFill="1"/>
    <xf numFmtId="0" fontId="3" fillId="0" borderId="1" xfId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right" vertical="top"/>
    </xf>
    <xf numFmtId="0" fontId="8" fillId="0" borderId="14" xfId="0" applyFont="1" applyFill="1" applyBorder="1" applyAlignment="1">
      <alignment vertical="top"/>
    </xf>
    <xf numFmtId="166" fontId="15" fillId="0" borderId="12" xfId="1" applyNumberFormat="1" applyFont="1" applyFill="1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166" fontId="2" fillId="0" borderId="1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Continuous"/>
    </xf>
    <xf numFmtId="164" fontId="4" fillId="0" borderId="4" xfId="1" applyNumberFormat="1" applyFont="1" applyBorder="1" applyAlignment="1">
      <alignment horizontal="centerContinuous"/>
    </xf>
    <xf numFmtId="164" fontId="4" fillId="0" borderId="10" xfId="1" applyNumberFormat="1" applyFont="1" applyBorder="1" applyAlignment="1">
      <alignment horizontal="centerContinuous"/>
    </xf>
    <xf numFmtId="164" fontId="4" fillId="0" borderId="18" xfId="1" applyNumberFormat="1" applyFont="1" applyBorder="1" applyAlignment="1">
      <alignment horizontal="centerContinuous"/>
    </xf>
    <xf numFmtId="166" fontId="15" fillId="0" borderId="6" xfId="1" applyNumberFormat="1" applyFont="1" applyFill="1" applyBorder="1" applyAlignment="1">
      <alignment horizontal="center" vertical="top"/>
    </xf>
    <xf numFmtId="0" fontId="7" fillId="0" borderId="9" xfId="1" applyFont="1" applyFill="1" applyBorder="1" applyAlignment="1">
      <alignment horizontal="justify" vertical="top" wrapText="1"/>
    </xf>
    <xf numFmtId="0" fontId="18" fillId="0" borderId="0" xfId="0" applyFont="1" applyAlignment="1">
      <alignment wrapText="1"/>
    </xf>
    <xf numFmtId="165" fontId="6" fillId="0" borderId="9" xfId="1" applyNumberFormat="1" applyFont="1" applyFill="1" applyBorder="1" applyAlignment="1">
      <alignment horizontal="center" vertical="top" wrapText="1"/>
    </xf>
    <xf numFmtId="165" fontId="6" fillId="0" borderId="14" xfId="1" applyNumberFormat="1" applyFont="1" applyFill="1" applyBorder="1" applyAlignment="1">
      <alignment horizontal="center" vertical="top" wrapText="1"/>
    </xf>
    <xf numFmtId="165" fontId="6" fillId="0" borderId="3" xfId="1" applyNumberFormat="1" applyFont="1" applyFill="1" applyBorder="1" applyAlignment="1">
      <alignment horizontal="center" vertical="top" wrapText="1"/>
    </xf>
    <xf numFmtId="0" fontId="16" fillId="0" borderId="9" xfId="1" applyFont="1" applyFill="1" applyBorder="1" applyAlignment="1">
      <alignment horizontal="center" vertical="top" wrapText="1"/>
    </xf>
    <xf numFmtId="3" fontId="7" fillId="0" borderId="20" xfId="1" applyNumberFormat="1" applyFont="1" applyFill="1" applyBorder="1" applyAlignment="1">
      <alignment vertical="top" wrapText="1"/>
    </xf>
    <xf numFmtId="3" fontId="7" fillId="0" borderId="21" xfId="1" applyNumberFormat="1" applyFont="1" applyBorder="1" applyAlignment="1">
      <alignment vertical="top" wrapText="1"/>
    </xf>
    <xf numFmtId="3" fontId="12" fillId="0" borderId="21" xfId="1" applyNumberFormat="1" applyFont="1" applyFill="1" applyBorder="1" applyAlignment="1">
      <alignment vertical="top" wrapText="1"/>
    </xf>
    <xf numFmtId="3" fontId="12" fillId="0" borderId="19" xfId="1" applyNumberFormat="1" applyFont="1" applyFill="1" applyBorder="1" applyAlignment="1">
      <alignment vertical="top" wrapText="1"/>
    </xf>
    <xf numFmtId="3" fontId="12" fillId="0" borderId="20" xfId="1" applyNumberFormat="1" applyFont="1" applyFill="1" applyBorder="1" applyAlignment="1">
      <alignment vertical="top" wrapText="1"/>
    </xf>
    <xf numFmtId="0" fontId="15" fillId="0" borderId="17" xfId="1" applyFont="1" applyBorder="1" applyAlignment="1">
      <alignment horizontal="right" vertical="top" wrapText="1"/>
    </xf>
    <xf numFmtId="164" fontId="4" fillId="0" borderId="5" xfId="1" applyNumberFormat="1" applyFont="1" applyBorder="1" applyAlignment="1">
      <alignment horizontal="centerContinuous"/>
    </xf>
    <xf numFmtId="164" fontId="4" fillId="0" borderId="11" xfId="1" applyNumberFormat="1" applyFont="1" applyBorder="1" applyAlignment="1">
      <alignment horizontal="centerContinuous"/>
    </xf>
    <xf numFmtId="3" fontId="7" fillId="0" borderId="20" xfId="1" applyNumberFormat="1" applyFont="1" applyBorder="1" applyAlignment="1">
      <alignment vertical="top" wrapText="1"/>
    </xf>
    <xf numFmtId="0" fontId="15" fillId="0" borderId="13" xfId="1" applyFont="1" applyBorder="1" applyAlignment="1">
      <alignment horizontal="right" vertical="top" wrapText="1"/>
    </xf>
    <xf numFmtId="0" fontId="7" fillId="0" borderId="9" xfId="1" applyFont="1" applyBorder="1" applyAlignment="1">
      <alignment horizontal="justify" vertical="top" wrapText="1"/>
    </xf>
    <xf numFmtId="166" fontId="15" fillId="0" borderId="12" xfId="1" applyNumberFormat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left" vertical="top" wrapText="1"/>
    </xf>
    <xf numFmtId="0" fontId="7" fillId="0" borderId="9" xfId="1" applyFont="1" applyFill="1" applyBorder="1" applyAlignment="1">
      <alignment vertical="top" wrapText="1"/>
    </xf>
    <xf numFmtId="0" fontId="15" fillId="0" borderId="9" xfId="1" applyFont="1" applyBorder="1" applyAlignment="1">
      <alignment horizontal="right" vertical="top" wrapText="1"/>
    </xf>
    <xf numFmtId="0" fontId="15" fillId="0" borderId="9" xfId="1" applyFont="1" applyFill="1" applyBorder="1" applyAlignment="1">
      <alignment horizontal="right" vertical="top" wrapText="1"/>
    </xf>
    <xf numFmtId="0" fontId="12" fillId="0" borderId="9" xfId="1" applyFont="1" applyFill="1" applyBorder="1" applyAlignment="1">
      <alignment horizontal="right" vertical="top" wrapText="1"/>
    </xf>
    <xf numFmtId="0" fontId="13" fillId="0" borderId="9" xfId="0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vertical="top" wrapText="1"/>
    </xf>
    <xf numFmtId="3" fontId="7" fillId="0" borderId="22" xfId="1" applyNumberFormat="1" applyFont="1" applyBorder="1" applyAlignment="1">
      <alignment vertical="top"/>
    </xf>
    <xf numFmtId="3" fontId="7" fillId="0" borderId="18" xfId="1" applyNumberFormat="1" applyFont="1" applyBorder="1" applyAlignment="1">
      <alignment vertical="top"/>
    </xf>
    <xf numFmtId="0" fontId="7" fillId="0" borderId="9" xfId="1" applyFont="1" applyFill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right" vertical="top" wrapText="1"/>
    </xf>
    <xf numFmtId="0" fontId="19" fillId="0" borderId="9" xfId="0" applyFont="1" applyFill="1" applyBorder="1" applyAlignment="1">
      <alignment horizontal="right" vertical="top" wrapText="1"/>
    </xf>
    <xf numFmtId="164" fontId="7" fillId="0" borderId="9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165" fontId="7" fillId="0" borderId="9" xfId="1" applyNumberFormat="1" applyFont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9" xfId="1" applyNumberFormat="1" applyFont="1" applyFill="1" applyBorder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164" fontId="7" fillId="0" borderId="12" xfId="0" applyNumberFormat="1" applyFont="1" applyBorder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13" xfId="0" applyNumberFormat="1" applyFont="1" applyBorder="1" applyAlignment="1">
      <alignment horizontal="center" vertical="top" wrapText="1"/>
    </xf>
    <xf numFmtId="164" fontId="21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 applyAlignment="1">
      <alignment horizontal="center" vertical="top" wrapText="1"/>
    </xf>
    <xf numFmtId="164" fontId="21" fillId="0" borderId="13" xfId="0" applyNumberFormat="1" applyFont="1" applyBorder="1" applyAlignment="1">
      <alignment horizontal="center" vertical="top" wrapText="1"/>
    </xf>
    <xf numFmtId="164" fontId="7" fillId="0" borderId="12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4" fontId="7" fillId="0" borderId="13" xfId="0" applyNumberFormat="1" applyFont="1" applyFill="1" applyBorder="1" applyAlignment="1">
      <alignment horizontal="center" vertical="top" wrapText="1"/>
    </xf>
    <xf numFmtId="3" fontId="7" fillId="0" borderId="18" xfId="1" applyNumberFormat="1" applyFont="1" applyFill="1" applyBorder="1" applyAlignment="1">
      <alignment vertical="top" wrapText="1"/>
    </xf>
    <xf numFmtId="3" fontId="7" fillId="0" borderId="23" xfId="1" applyNumberFormat="1" applyFont="1" applyBorder="1" applyAlignment="1">
      <alignment vertical="top" wrapText="1"/>
    </xf>
    <xf numFmtId="3" fontId="7" fillId="0" borderId="18" xfId="1" applyNumberFormat="1" applyFont="1" applyBorder="1" applyAlignment="1">
      <alignment vertical="top" wrapText="1"/>
    </xf>
    <xf numFmtId="3" fontId="12" fillId="0" borderId="23" xfId="1" applyNumberFormat="1" applyFont="1" applyFill="1" applyBorder="1" applyAlignment="1">
      <alignment vertical="top" wrapText="1"/>
    </xf>
    <xf numFmtId="3" fontId="12" fillId="0" borderId="4" xfId="1" applyNumberFormat="1" applyFont="1" applyFill="1" applyBorder="1" applyAlignment="1">
      <alignment vertical="top" wrapText="1"/>
    </xf>
    <xf numFmtId="3" fontId="12" fillId="0" borderId="18" xfId="1" applyNumberFormat="1" applyFont="1" applyFill="1" applyBorder="1" applyAlignment="1">
      <alignment vertical="top" wrapText="1"/>
    </xf>
    <xf numFmtId="166" fontId="14" fillId="0" borderId="26" xfId="1" applyNumberFormat="1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top" wrapText="1"/>
    </xf>
    <xf numFmtId="164" fontId="6" fillId="0" borderId="29" xfId="0" applyNumberFormat="1" applyFont="1" applyFill="1" applyBorder="1" applyAlignment="1">
      <alignment horizontal="center" vertical="top" wrapText="1"/>
    </xf>
    <xf numFmtId="166" fontId="15" fillId="0" borderId="30" xfId="1" applyNumberFormat="1" applyFont="1" applyFill="1" applyBorder="1" applyAlignment="1">
      <alignment horizontal="center" vertical="top"/>
    </xf>
    <xf numFmtId="164" fontId="6" fillId="0" borderId="31" xfId="0" applyNumberFormat="1" applyFont="1" applyFill="1" applyBorder="1" applyAlignment="1">
      <alignment horizontal="center" vertical="top" wrapText="1"/>
    </xf>
    <xf numFmtId="165" fontId="6" fillId="0" borderId="29" xfId="1" applyNumberFormat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vertical="top" wrapText="1"/>
    </xf>
    <xf numFmtId="3" fontId="7" fillId="0" borderId="32" xfId="1" applyNumberFormat="1" applyFont="1" applyFill="1" applyBorder="1" applyAlignment="1">
      <alignment vertical="top" wrapText="1"/>
    </xf>
    <xf numFmtId="3" fontId="7" fillId="0" borderId="33" xfId="1" applyNumberFormat="1" applyFont="1" applyFill="1" applyBorder="1" applyAlignment="1">
      <alignment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164" fontId="6" fillId="0" borderId="34" xfId="0" applyNumberFormat="1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right" vertical="top" wrapText="1"/>
    </xf>
    <xf numFmtId="3" fontId="12" fillId="0" borderId="29" xfId="1" applyNumberFormat="1" applyFont="1" applyFill="1" applyBorder="1" applyAlignment="1">
      <alignment vertical="top"/>
    </xf>
    <xf numFmtId="3" fontId="7" fillId="0" borderId="9" xfId="1" applyNumberFormat="1" applyFont="1" applyFill="1" applyBorder="1" applyAlignment="1">
      <alignment vertical="top"/>
    </xf>
    <xf numFmtId="3" fontId="7" fillId="0" borderId="9" xfId="1" applyNumberFormat="1" applyFont="1" applyBorder="1" applyAlignment="1">
      <alignment vertical="top"/>
    </xf>
    <xf numFmtId="3" fontId="7" fillId="0" borderId="1" xfId="1" applyNumberFormat="1" applyFont="1" applyFill="1" applyBorder="1" applyAlignment="1">
      <alignment vertical="top"/>
    </xf>
    <xf numFmtId="3" fontId="12" fillId="0" borderId="1" xfId="1" applyNumberFormat="1" applyFont="1" applyFill="1" applyBorder="1" applyAlignment="1">
      <alignment vertical="top"/>
    </xf>
    <xf numFmtId="3" fontId="7" fillId="0" borderId="14" xfId="1" applyNumberFormat="1" applyFont="1" applyFill="1" applyBorder="1" applyAlignment="1">
      <alignment vertical="top"/>
    </xf>
    <xf numFmtId="3" fontId="12" fillId="0" borderId="9" xfId="1" applyNumberFormat="1" applyFont="1" applyFill="1" applyBorder="1" applyAlignment="1">
      <alignment vertical="top"/>
    </xf>
    <xf numFmtId="164" fontId="4" fillId="0" borderId="35" xfId="1" applyNumberFormat="1" applyFont="1" applyFill="1" applyBorder="1" applyAlignment="1">
      <alignment horizontal="centerContinuous"/>
    </xf>
    <xf numFmtId="164" fontId="4" fillId="0" borderId="31" xfId="1" applyNumberFormat="1" applyFont="1" applyFill="1" applyBorder="1" applyAlignment="1">
      <alignment horizontal="centerContinuous"/>
    </xf>
    <xf numFmtId="164" fontId="4" fillId="0" borderId="36" xfId="1" applyNumberFormat="1" applyFont="1" applyFill="1" applyBorder="1" applyAlignment="1">
      <alignment horizontal="centerContinuous"/>
    </xf>
    <xf numFmtId="166" fontId="2" fillId="0" borderId="30" xfId="1" applyNumberFormat="1" applyFont="1" applyFill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Continuous"/>
    </xf>
    <xf numFmtId="0" fontId="7" fillId="0" borderId="25" xfId="1" applyFont="1" applyFill="1" applyBorder="1" applyAlignment="1">
      <alignment horizontal="center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6" fontId="15" fillId="0" borderId="26" xfId="1" applyNumberFormat="1" applyFont="1" applyFill="1" applyBorder="1" applyAlignment="1">
      <alignment horizontal="center" vertical="top"/>
    </xf>
    <xf numFmtId="164" fontId="6" fillId="0" borderId="27" xfId="0" applyNumberFormat="1" applyFont="1" applyFill="1" applyBorder="1" applyAlignment="1">
      <alignment horizontal="center" vertical="top" wrapText="1"/>
    </xf>
    <xf numFmtId="165" fontId="6" fillId="0" borderId="25" xfId="1" applyNumberFormat="1" applyFont="1" applyFill="1" applyBorder="1" applyAlignment="1">
      <alignment horizontal="center" vertical="top" wrapText="1"/>
    </xf>
    <xf numFmtId="0" fontId="5" fillId="0" borderId="25" xfId="1" applyFont="1" applyFill="1" applyBorder="1" applyAlignment="1">
      <alignment horizontal="center" vertical="top" wrapText="1"/>
    </xf>
    <xf numFmtId="3" fontId="7" fillId="0" borderId="37" xfId="1" applyNumberFormat="1" applyFont="1" applyFill="1" applyBorder="1" applyAlignment="1">
      <alignment vertical="top" wrapText="1"/>
    </xf>
    <xf numFmtId="3" fontId="7" fillId="0" borderId="38" xfId="1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29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center" vertical="center"/>
    </xf>
    <xf numFmtId="164" fontId="4" fillId="0" borderId="27" xfId="1" applyNumberFormat="1" applyFont="1" applyFill="1" applyBorder="1" applyAlignment="1">
      <alignment horizontal="center" vertical="center"/>
    </xf>
    <xf numFmtId="164" fontId="4" fillId="0" borderId="28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17" xfId="1" applyNumberFormat="1" applyFont="1" applyFill="1" applyBorder="1" applyAlignment="1">
      <alignment horizontal="center" vertical="center"/>
    </xf>
    <xf numFmtId="167" fontId="2" fillId="0" borderId="39" xfId="1" applyNumberFormat="1" applyFont="1" applyBorder="1" applyAlignment="1">
      <alignment horizontal="center" vertical="center" wrapText="1"/>
    </xf>
    <xf numFmtId="167" fontId="2" fillId="0" borderId="22" xfId="1" applyNumberFormat="1" applyFont="1" applyBorder="1" applyAlignment="1">
      <alignment horizontal="center" vertical="center" wrapText="1"/>
    </xf>
    <xf numFmtId="167" fontId="2" fillId="0" borderId="40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167" fontId="2" fillId="0" borderId="18" xfId="1" applyNumberFormat="1" applyFont="1" applyBorder="1" applyAlignment="1">
      <alignment horizontal="center" vertical="center" wrapText="1"/>
    </xf>
    <xf numFmtId="167" fontId="2" fillId="0" borderId="33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64" fontId="4" fillId="0" borderId="27" xfId="1" applyNumberFormat="1" applyFont="1" applyBorder="1" applyAlignment="1">
      <alignment horizontal="center" vertical="center"/>
    </xf>
    <xf numFmtId="164" fontId="4" fillId="0" borderId="2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164" fontId="4" fillId="0" borderId="25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horizontal="center" vertical="center" wrapText="1"/>
    </xf>
    <xf numFmtId="167" fontId="12" fillId="0" borderId="24" xfId="1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right" wrapText="1"/>
    </xf>
    <xf numFmtId="0" fontId="19" fillId="0" borderId="31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41"/>
  <sheetViews>
    <sheetView view="pageBreakPreview" zoomScale="60" zoomScaleNormal="100" workbookViewId="0">
      <selection activeCell="G62" sqref="G62"/>
    </sheetView>
  </sheetViews>
  <sheetFormatPr baseColWidth="10" defaultColWidth="11.5546875" defaultRowHeight="13.2" x14ac:dyDescent="0.25"/>
  <cols>
    <col min="1" max="1" width="5.21875" style="33" customWidth="1"/>
    <col min="2" max="4" width="3.6640625" style="19" customWidth="1"/>
    <col min="5" max="5" width="4.33203125" style="19" customWidth="1"/>
    <col min="6" max="6" width="6.77734375" style="33" customWidth="1"/>
    <col min="7" max="7" width="51.88671875" style="20" customWidth="1"/>
    <col min="8" max="10" width="11" style="19" customWidth="1"/>
    <col min="11" max="16384" width="11.5546875" style="19"/>
  </cols>
  <sheetData>
    <row r="1" spans="1:10" ht="17.399999999999999" x14ac:dyDescent="0.3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9.2" customHeight="1" x14ac:dyDescent="0.3">
      <c r="A2" s="121" t="s">
        <v>111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6.8" thickBot="1" x14ac:dyDescent="0.4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0" ht="16.8" customHeight="1" x14ac:dyDescent="0.25">
      <c r="A4" s="134" t="s">
        <v>106</v>
      </c>
      <c r="B4" s="128" t="s">
        <v>3</v>
      </c>
      <c r="C4" s="137" t="s">
        <v>2</v>
      </c>
      <c r="D4" s="138"/>
      <c r="E4" s="139"/>
      <c r="F4" s="131" t="s">
        <v>72</v>
      </c>
      <c r="G4" s="125" t="s">
        <v>4</v>
      </c>
      <c r="H4" s="122" t="s">
        <v>112</v>
      </c>
      <c r="I4" s="122" t="s">
        <v>109</v>
      </c>
      <c r="J4" s="122" t="s">
        <v>113</v>
      </c>
    </row>
    <row r="5" spans="1:10" ht="13.8" customHeight="1" x14ac:dyDescent="0.25">
      <c r="A5" s="135"/>
      <c r="B5" s="129"/>
      <c r="C5" s="140"/>
      <c r="D5" s="141"/>
      <c r="E5" s="142"/>
      <c r="F5" s="132"/>
      <c r="G5" s="126"/>
      <c r="H5" s="123"/>
      <c r="I5" s="123"/>
      <c r="J5" s="123"/>
    </row>
    <row r="6" spans="1:10" ht="14.4" customHeight="1" x14ac:dyDescent="0.25">
      <c r="A6" s="135"/>
      <c r="B6" s="129"/>
      <c r="C6" s="1" t="s">
        <v>5</v>
      </c>
      <c r="D6" s="2" t="s">
        <v>7</v>
      </c>
      <c r="E6" s="17" t="s">
        <v>6</v>
      </c>
      <c r="F6" s="132"/>
      <c r="G6" s="126"/>
      <c r="H6" s="123"/>
      <c r="I6" s="123"/>
      <c r="J6" s="123"/>
    </row>
    <row r="7" spans="1:10" ht="14.4" customHeight="1" x14ac:dyDescent="0.25">
      <c r="A7" s="135"/>
      <c r="B7" s="129"/>
      <c r="C7" s="3" t="s">
        <v>8</v>
      </c>
      <c r="D7" s="4" t="s">
        <v>8</v>
      </c>
      <c r="E7" s="18" t="s">
        <v>9</v>
      </c>
      <c r="F7" s="132"/>
      <c r="G7" s="126"/>
      <c r="H7" s="123"/>
      <c r="I7" s="123"/>
      <c r="J7" s="123"/>
    </row>
    <row r="8" spans="1:10" ht="14.4" customHeight="1" thickBot="1" x14ac:dyDescent="0.3">
      <c r="A8" s="136"/>
      <c r="B8" s="130"/>
      <c r="C8" s="108"/>
      <c r="D8" s="109"/>
      <c r="E8" s="110"/>
      <c r="F8" s="133"/>
      <c r="G8" s="127"/>
      <c r="H8" s="124"/>
      <c r="I8" s="124"/>
      <c r="J8" s="124"/>
    </row>
    <row r="9" spans="1:10" ht="15.6" x14ac:dyDescent="0.25">
      <c r="A9" s="62"/>
      <c r="B9" s="8"/>
      <c r="C9" s="5"/>
      <c r="D9" s="6"/>
      <c r="E9" s="7"/>
      <c r="F9" s="34"/>
      <c r="G9" s="11"/>
      <c r="H9" s="102"/>
      <c r="I9" s="102"/>
      <c r="J9" s="102"/>
    </row>
    <row r="10" spans="1:10" ht="18" x14ac:dyDescent="0.25">
      <c r="A10" s="62"/>
      <c r="B10" s="8"/>
      <c r="C10" s="5"/>
      <c r="D10" s="6"/>
      <c r="E10" s="7"/>
      <c r="F10" s="34"/>
      <c r="G10" s="37" t="s">
        <v>24</v>
      </c>
      <c r="H10" s="102"/>
      <c r="I10" s="102"/>
      <c r="J10" s="102"/>
    </row>
    <row r="11" spans="1:10" ht="15.6" x14ac:dyDescent="0.25">
      <c r="A11" s="62"/>
      <c r="B11" s="8"/>
      <c r="C11" s="5"/>
      <c r="D11" s="6"/>
      <c r="E11" s="7"/>
      <c r="F11" s="34"/>
      <c r="G11" s="9"/>
      <c r="H11" s="102"/>
      <c r="I11" s="102"/>
      <c r="J11" s="102"/>
    </row>
    <row r="12" spans="1:10" ht="15.6" x14ac:dyDescent="0.25">
      <c r="A12" s="62"/>
      <c r="B12" s="8"/>
      <c r="C12" s="5"/>
      <c r="D12" s="6"/>
      <c r="E12" s="7"/>
      <c r="F12" s="34"/>
      <c r="G12" s="25" t="s">
        <v>67</v>
      </c>
      <c r="H12" s="102"/>
      <c r="I12" s="102"/>
      <c r="J12" s="102"/>
    </row>
    <row r="13" spans="1:10" ht="15.6" x14ac:dyDescent="0.25">
      <c r="A13" s="62"/>
      <c r="B13" s="8"/>
      <c r="C13" s="5"/>
      <c r="D13" s="6"/>
      <c r="E13" s="7"/>
      <c r="F13" s="34"/>
      <c r="G13" s="10"/>
      <c r="H13" s="102"/>
      <c r="I13" s="102"/>
      <c r="J13" s="102"/>
    </row>
    <row r="14" spans="1:10" ht="15.6" x14ac:dyDescent="0.25">
      <c r="A14" s="62"/>
      <c r="B14" s="8"/>
      <c r="C14" s="5"/>
      <c r="D14" s="6"/>
      <c r="E14" s="7"/>
      <c r="F14" s="34"/>
      <c r="G14" s="11"/>
      <c r="H14" s="102"/>
      <c r="I14" s="102"/>
      <c r="J14" s="102"/>
    </row>
    <row r="15" spans="1:10" ht="15.6" x14ac:dyDescent="0.25">
      <c r="A15" s="62"/>
      <c r="B15" s="8"/>
      <c r="C15" s="5"/>
      <c r="D15" s="6"/>
      <c r="E15" s="7"/>
      <c r="F15" s="34"/>
      <c r="G15" s="21" t="s">
        <v>20</v>
      </c>
      <c r="H15" s="102"/>
      <c r="I15" s="102"/>
      <c r="J15" s="102"/>
    </row>
    <row r="16" spans="1:10" ht="15.6" x14ac:dyDescent="0.25">
      <c r="A16" s="62"/>
      <c r="B16" s="8"/>
      <c r="C16" s="5"/>
      <c r="D16" s="6"/>
      <c r="E16" s="7"/>
      <c r="F16" s="34"/>
      <c r="G16" s="11"/>
      <c r="H16" s="102"/>
      <c r="I16" s="102"/>
      <c r="J16" s="102"/>
    </row>
    <row r="17" spans="1:10" s="20" customFormat="1" ht="15.6" x14ac:dyDescent="0.25">
      <c r="A17" s="63" t="s">
        <v>104</v>
      </c>
      <c r="B17" s="67">
        <v>1</v>
      </c>
      <c r="C17" s="74" t="s">
        <v>32</v>
      </c>
      <c r="D17" s="75" t="s">
        <v>26</v>
      </c>
      <c r="E17" s="76" t="s">
        <v>27</v>
      </c>
      <c r="F17" s="69" t="s">
        <v>54</v>
      </c>
      <c r="G17" s="48" t="s">
        <v>58</v>
      </c>
      <c r="H17" s="103">
        <v>200</v>
      </c>
      <c r="I17" s="103"/>
      <c r="J17" s="103">
        <v>200</v>
      </c>
    </row>
    <row r="18" spans="1:10" s="20" customFormat="1" ht="15.6" x14ac:dyDescent="0.25">
      <c r="A18" s="63" t="s">
        <v>104</v>
      </c>
      <c r="B18" s="67">
        <v>1</v>
      </c>
      <c r="C18" s="74" t="s">
        <v>32</v>
      </c>
      <c r="D18" s="75" t="s">
        <v>34</v>
      </c>
      <c r="E18" s="76" t="s">
        <v>27</v>
      </c>
      <c r="F18" s="69" t="s">
        <v>54</v>
      </c>
      <c r="G18" s="48" t="s">
        <v>59</v>
      </c>
      <c r="H18" s="103">
        <v>800</v>
      </c>
      <c r="I18" s="103"/>
      <c r="J18" s="103">
        <v>800</v>
      </c>
    </row>
    <row r="19" spans="1:10" s="20" customFormat="1" ht="15.6" x14ac:dyDescent="0.25">
      <c r="A19" s="63" t="s">
        <v>104</v>
      </c>
      <c r="B19" s="67">
        <v>1</v>
      </c>
      <c r="C19" s="77" t="s">
        <v>25</v>
      </c>
      <c r="D19" s="78">
        <v>30</v>
      </c>
      <c r="E19" s="79" t="s">
        <v>27</v>
      </c>
      <c r="F19" s="69" t="s">
        <v>54</v>
      </c>
      <c r="G19" s="48" t="s">
        <v>73</v>
      </c>
      <c r="H19" s="103">
        <v>16747</v>
      </c>
      <c r="I19" s="103"/>
      <c r="J19" s="103">
        <v>16747</v>
      </c>
    </row>
    <row r="20" spans="1:10" s="20" customFormat="1" ht="15.6" x14ac:dyDescent="0.25">
      <c r="A20" s="63" t="s">
        <v>104</v>
      </c>
      <c r="B20" s="67">
        <v>1</v>
      </c>
      <c r="C20" s="74" t="s">
        <v>25</v>
      </c>
      <c r="D20" s="75">
        <v>30</v>
      </c>
      <c r="E20" s="76" t="s">
        <v>28</v>
      </c>
      <c r="F20" s="69" t="s">
        <v>54</v>
      </c>
      <c r="G20" s="48" t="s">
        <v>74</v>
      </c>
      <c r="H20" s="103">
        <v>29800</v>
      </c>
      <c r="I20" s="103"/>
      <c r="J20" s="103">
        <v>29800</v>
      </c>
    </row>
    <row r="21" spans="1:10" s="20" customFormat="1" ht="15.6" x14ac:dyDescent="0.25">
      <c r="A21" s="63" t="s">
        <v>105</v>
      </c>
      <c r="B21" s="67">
        <v>1</v>
      </c>
      <c r="C21" s="74" t="s">
        <v>25</v>
      </c>
      <c r="D21" s="75">
        <v>30</v>
      </c>
      <c r="E21" s="76" t="s">
        <v>29</v>
      </c>
      <c r="F21" s="69" t="s">
        <v>54</v>
      </c>
      <c r="G21" s="48" t="s">
        <v>75</v>
      </c>
      <c r="H21" s="103">
        <v>3656</v>
      </c>
      <c r="I21" s="103"/>
      <c r="J21" s="103">
        <v>3656</v>
      </c>
    </row>
    <row r="22" spans="1:10" s="20" customFormat="1" ht="15.6" x14ac:dyDescent="0.25">
      <c r="A22" s="63" t="s">
        <v>104</v>
      </c>
      <c r="B22" s="67">
        <v>1</v>
      </c>
      <c r="C22" s="74" t="s">
        <v>25</v>
      </c>
      <c r="D22" s="75">
        <v>30</v>
      </c>
      <c r="E22" s="76" t="s">
        <v>30</v>
      </c>
      <c r="F22" s="69" t="s">
        <v>54</v>
      </c>
      <c r="G22" s="48" t="s">
        <v>100</v>
      </c>
      <c r="H22" s="103">
        <v>1536</v>
      </c>
      <c r="I22" s="103"/>
      <c r="J22" s="103">
        <v>1536</v>
      </c>
    </row>
    <row r="23" spans="1:10" s="20" customFormat="1" ht="15.6" x14ac:dyDescent="0.25">
      <c r="A23" s="63" t="s">
        <v>104</v>
      </c>
      <c r="B23" s="67">
        <v>1</v>
      </c>
      <c r="C23" s="80">
        <v>46</v>
      </c>
      <c r="D23" s="81">
        <v>30</v>
      </c>
      <c r="E23" s="82">
        <v>5</v>
      </c>
      <c r="F23" s="69">
        <v>4210</v>
      </c>
      <c r="G23" s="32" t="s">
        <v>101</v>
      </c>
      <c r="H23" s="103">
        <v>0</v>
      </c>
      <c r="I23" s="103"/>
      <c r="J23" s="103">
        <v>0</v>
      </c>
    </row>
    <row r="24" spans="1:10" ht="15.6" x14ac:dyDescent="0.25">
      <c r="A24" s="62"/>
      <c r="B24" s="70"/>
      <c r="C24" s="80"/>
      <c r="D24" s="71"/>
      <c r="E24" s="82"/>
      <c r="F24" s="72"/>
      <c r="G24" s="32"/>
      <c r="H24" s="102"/>
      <c r="I24" s="102"/>
      <c r="J24" s="102"/>
    </row>
    <row r="25" spans="1:10" ht="15.6" x14ac:dyDescent="0.25">
      <c r="A25" s="62"/>
      <c r="B25" s="70"/>
      <c r="C25" s="80"/>
      <c r="D25" s="71"/>
      <c r="E25" s="82"/>
      <c r="F25" s="72"/>
      <c r="G25" s="12" t="s">
        <v>22</v>
      </c>
      <c r="H25" s="104">
        <f>SUM(H17:H23)</f>
        <v>52739</v>
      </c>
      <c r="I25" s="104">
        <f t="shared" ref="I25:J25" si="0">SUM(I17:I23)</f>
        <v>0</v>
      </c>
      <c r="J25" s="104">
        <f t="shared" si="0"/>
        <v>52739</v>
      </c>
    </row>
    <row r="26" spans="1:10" ht="15.6" x14ac:dyDescent="0.25">
      <c r="A26" s="62"/>
      <c r="B26" s="70"/>
      <c r="C26" s="80"/>
      <c r="D26" s="71"/>
      <c r="E26" s="82"/>
      <c r="F26" s="72"/>
      <c r="G26" s="11"/>
      <c r="H26" s="102"/>
      <c r="I26" s="102"/>
      <c r="J26" s="102"/>
    </row>
    <row r="27" spans="1:10" ht="15.6" x14ac:dyDescent="0.25">
      <c r="A27" s="62"/>
      <c r="B27" s="70"/>
      <c r="C27" s="80"/>
      <c r="D27" s="71"/>
      <c r="E27" s="82"/>
      <c r="F27" s="72"/>
      <c r="G27" s="21" t="s">
        <v>21</v>
      </c>
      <c r="H27" s="102"/>
      <c r="I27" s="102"/>
      <c r="J27" s="102"/>
    </row>
    <row r="28" spans="1:10" ht="15.6" x14ac:dyDescent="0.25">
      <c r="A28" s="62"/>
      <c r="B28" s="70"/>
      <c r="C28" s="80"/>
      <c r="D28" s="71"/>
      <c r="E28" s="82"/>
      <c r="F28" s="72"/>
      <c r="G28" s="11"/>
      <c r="H28" s="102"/>
      <c r="I28" s="102"/>
      <c r="J28" s="102"/>
    </row>
    <row r="29" spans="1:10" s="20" customFormat="1" ht="15.6" x14ac:dyDescent="0.25">
      <c r="A29" s="63" t="s">
        <v>104</v>
      </c>
      <c r="B29" s="67" t="s">
        <v>27</v>
      </c>
      <c r="C29" s="74" t="s">
        <v>36</v>
      </c>
      <c r="D29" s="75">
        <v>31</v>
      </c>
      <c r="E29" s="76" t="s">
        <v>27</v>
      </c>
      <c r="F29" s="69" t="s">
        <v>54</v>
      </c>
      <c r="G29" s="48" t="s">
        <v>76</v>
      </c>
      <c r="H29" s="103">
        <v>63</v>
      </c>
      <c r="I29" s="103"/>
      <c r="J29" s="103">
        <v>63</v>
      </c>
    </row>
    <row r="30" spans="1:10" s="20" customFormat="1" ht="15.6" x14ac:dyDescent="0.25">
      <c r="A30" s="63" t="s">
        <v>104</v>
      </c>
      <c r="B30" s="67" t="s">
        <v>27</v>
      </c>
      <c r="C30" s="74" t="s">
        <v>36</v>
      </c>
      <c r="D30" s="75">
        <v>31</v>
      </c>
      <c r="E30" s="76" t="s">
        <v>28</v>
      </c>
      <c r="F30" s="69" t="s">
        <v>54</v>
      </c>
      <c r="G30" s="48" t="s">
        <v>77</v>
      </c>
      <c r="H30" s="103">
        <v>32159</v>
      </c>
      <c r="I30" s="103"/>
      <c r="J30" s="103">
        <v>32159</v>
      </c>
    </row>
    <row r="31" spans="1:10" ht="15.6" x14ac:dyDescent="0.25">
      <c r="A31" s="62"/>
      <c r="B31" s="8"/>
      <c r="C31" s="5"/>
      <c r="D31" s="6"/>
      <c r="E31" s="7"/>
      <c r="F31" s="34"/>
      <c r="G31" s="32"/>
      <c r="H31" s="102"/>
      <c r="I31" s="102"/>
      <c r="J31" s="102"/>
    </row>
    <row r="32" spans="1:10" ht="15.6" x14ac:dyDescent="0.25">
      <c r="A32" s="62"/>
      <c r="B32" s="8"/>
      <c r="C32" s="5"/>
      <c r="D32" s="6"/>
      <c r="E32" s="7"/>
      <c r="F32" s="34"/>
      <c r="G32" s="12" t="s">
        <v>23</v>
      </c>
      <c r="H32" s="104">
        <f>SUM(H27:H31)</f>
        <v>32222</v>
      </c>
      <c r="I32" s="104">
        <f t="shared" ref="I32:J32" si="1">SUM(I27:I31)</f>
        <v>0</v>
      </c>
      <c r="J32" s="104">
        <f t="shared" si="1"/>
        <v>32222</v>
      </c>
    </row>
    <row r="33" spans="1:10" ht="15.6" x14ac:dyDescent="0.25">
      <c r="A33" s="62"/>
      <c r="B33" s="8"/>
      <c r="C33" s="5"/>
      <c r="D33" s="6"/>
      <c r="E33" s="7"/>
      <c r="F33" s="34"/>
      <c r="G33" s="11"/>
      <c r="H33" s="102"/>
      <c r="I33" s="102"/>
      <c r="J33" s="102"/>
    </row>
    <row r="34" spans="1:10" ht="15.6" x14ac:dyDescent="0.25">
      <c r="A34" s="62"/>
      <c r="B34" s="8"/>
      <c r="C34" s="5"/>
      <c r="D34" s="6"/>
      <c r="E34" s="7"/>
      <c r="F34" s="34"/>
      <c r="G34" s="22" t="s">
        <v>10</v>
      </c>
      <c r="H34" s="105">
        <f>H25+H32</f>
        <v>84961</v>
      </c>
      <c r="I34" s="105">
        <f t="shared" ref="I34:J34" si="2">I25+I32</f>
        <v>0</v>
      </c>
      <c r="J34" s="105">
        <f t="shared" si="2"/>
        <v>84961</v>
      </c>
    </row>
    <row r="35" spans="1:10" ht="15.6" x14ac:dyDescent="0.25">
      <c r="A35" s="73"/>
      <c r="B35" s="8"/>
      <c r="C35" s="5"/>
      <c r="D35" s="6"/>
      <c r="E35" s="7"/>
      <c r="F35" s="35"/>
      <c r="G35" s="23"/>
      <c r="H35" s="106"/>
      <c r="I35" s="106"/>
      <c r="J35" s="106"/>
    </row>
    <row r="36" spans="1:10" ht="16.2" x14ac:dyDescent="0.25">
      <c r="A36" s="62"/>
      <c r="B36" s="16"/>
      <c r="C36" s="13"/>
      <c r="D36" s="14"/>
      <c r="E36" s="15"/>
      <c r="F36" s="34"/>
      <c r="G36" s="65" t="s">
        <v>11</v>
      </c>
      <c r="H36" s="107">
        <f t="shared" ref="H36:J36" si="3">H34</f>
        <v>84961</v>
      </c>
      <c r="I36" s="107">
        <f t="shared" si="3"/>
        <v>0</v>
      </c>
      <c r="J36" s="107">
        <f t="shared" si="3"/>
        <v>84961</v>
      </c>
    </row>
    <row r="37" spans="1:10" ht="15.6" x14ac:dyDescent="0.25">
      <c r="A37" s="62"/>
      <c r="B37" s="8"/>
      <c r="C37" s="5"/>
      <c r="D37" s="6"/>
      <c r="E37" s="7"/>
      <c r="F37" s="34"/>
      <c r="G37" s="58"/>
      <c r="H37" s="107"/>
      <c r="I37" s="107"/>
      <c r="J37" s="107"/>
    </row>
    <row r="38" spans="1:10" ht="16.2" x14ac:dyDescent="0.25">
      <c r="A38" s="62"/>
      <c r="B38" s="8"/>
      <c r="C38" s="5"/>
      <c r="D38" s="6"/>
      <c r="E38" s="7"/>
      <c r="F38" s="34"/>
      <c r="G38" s="66" t="s">
        <v>12</v>
      </c>
      <c r="H38" s="107">
        <f>H25</f>
        <v>52739</v>
      </c>
      <c r="I38" s="107">
        <f t="shared" ref="I38:J38" si="4">I25</f>
        <v>0</v>
      </c>
      <c r="J38" s="107">
        <f t="shared" si="4"/>
        <v>52739</v>
      </c>
    </row>
    <row r="39" spans="1:10" ht="16.2" x14ac:dyDescent="0.25">
      <c r="A39" s="62"/>
      <c r="B39" s="8"/>
      <c r="C39" s="5"/>
      <c r="D39" s="6"/>
      <c r="E39" s="7"/>
      <c r="F39" s="34"/>
      <c r="G39" s="66" t="s">
        <v>13</v>
      </c>
      <c r="H39" s="107">
        <f t="shared" ref="H39:J39" si="5">H32</f>
        <v>32222</v>
      </c>
      <c r="I39" s="107">
        <f t="shared" si="5"/>
        <v>0</v>
      </c>
      <c r="J39" s="107">
        <f t="shared" si="5"/>
        <v>32222</v>
      </c>
    </row>
    <row r="40" spans="1:10" ht="16.2" x14ac:dyDescent="0.25">
      <c r="A40" s="62"/>
      <c r="B40" s="8"/>
      <c r="C40" s="5"/>
      <c r="D40" s="6"/>
      <c r="E40" s="7"/>
      <c r="F40" s="34"/>
      <c r="G40" s="66" t="s">
        <v>14</v>
      </c>
      <c r="H40" s="107">
        <f>0</f>
        <v>0</v>
      </c>
      <c r="I40" s="107">
        <f>0</f>
        <v>0</v>
      </c>
      <c r="J40" s="107">
        <f>0</f>
        <v>0</v>
      </c>
    </row>
    <row r="41" spans="1:10" ht="16.2" thickBot="1" x14ac:dyDescent="0.3">
      <c r="A41" s="90"/>
      <c r="B41" s="91"/>
      <c r="C41" s="98"/>
      <c r="D41" s="93"/>
      <c r="E41" s="99"/>
      <c r="F41" s="94"/>
      <c r="G41" s="100"/>
      <c r="H41" s="101"/>
      <c r="I41" s="101"/>
      <c r="J41" s="101"/>
    </row>
  </sheetData>
  <mergeCells count="11">
    <mergeCell ref="I4:I8"/>
    <mergeCell ref="J4:J8"/>
    <mergeCell ref="A1:J1"/>
    <mergeCell ref="A2:J2"/>
    <mergeCell ref="A3:J3"/>
    <mergeCell ref="H4:H8"/>
    <mergeCell ref="G4:G8"/>
    <mergeCell ref="B4:B8"/>
    <mergeCell ref="F4:F8"/>
    <mergeCell ref="A4:A8"/>
    <mergeCell ref="C4:E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5" fitToHeight="0" orientation="portrait" cellComments="atEnd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N62"/>
  <sheetViews>
    <sheetView tabSelected="1" view="pageBreakPreview" topLeftCell="A32" zoomScaleNormal="100" zoomScaleSheetLayoutView="100" workbookViewId="0">
      <selection activeCell="K47" sqref="K47:L51"/>
    </sheetView>
  </sheetViews>
  <sheetFormatPr baseColWidth="10" defaultColWidth="11.5546875" defaultRowHeight="13.2" x14ac:dyDescent="0.25"/>
  <cols>
    <col min="1" max="1" width="6" style="33" customWidth="1"/>
    <col min="2" max="2" width="3.44140625" style="19" customWidth="1"/>
    <col min="3" max="3" width="1.6640625" style="19" hidden="1" customWidth="1"/>
    <col min="4" max="6" width="3.5546875" style="19" customWidth="1"/>
    <col min="7" max="7" width="6.88671875" style="33" customWidth="1"/>
    <col min="8" max="8" width="60.5546875" style="20" customWidth="1"/>
    <col min="9" max="14" width="8.21875" style="33" customWidth="1"/>
    <col min="15" max="16384" width="11.5546875" style="19"/>
  </cols>
  <sheetData>
    <row r="1" spans="1:14" ht="24.6" customHeight="1" x14ac:dyDescent="0.3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21.6" customHeight="1" x14ac:dyDescent="0.3">
      <c r="A2" s="121" t="s">
        <v>107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6.8" customHeight="1" thickBot="1" x14ac:dyDescent="0.4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4" ht="34.200000000000003" customHeight="1" x14ac:dyDescent="0.25">
      <c r="A4" s="149" t="s">
        <v>106</v>
      </c>
      <c r="B4" s="159" t="s">
        <v>3</v>
      </c>
      <c r="C4" s="89"/>
      <c r="D4" s="152" t="s">
        <v>2</v>
      </c>
      <c r="E4" s="152" t="s">
        <v>1</v>
      </c>
      <c r="F4" s="153" t="s">
        <v>1</v>
      </c>
      <c r="G4" s="162" t="s">
        <v>72</v>
      </c>
      <c r="H4" s="156" t="s">
        <v>68</v>
      </c>
      <c r="I4" s="165" t="s">
        <v>108</v>
      </c>
      <c r="J4" s="165"/>
      <c r="K4" s="165" t="s">
        <v>109</v>
      </c>
      <c r="L4" s="165"/>
      <c r="M4" s="165" t="s">
        <v>110</v>
      </c>
      <c r="N4" s="165"/>
    </row>
    <row r="5" spans="1:14" ht="1.8" customHeight="1" x14ac:dyDescent="0.25">
      <c r="A5" s="150"/>
      <c r="B5" s="160"/>
      <c r="C5" s="26"/>
      <c r="D5" s="154" t="s">
        <v>2</v>
      </c>
      <c r="E5" s="154"/>
      <c r="F5" s="155"/>
      <c r="G5" s="163"/>
      <c r="H5" s="157"/>
      <c r="I5" s="143" t="s">
        <v>70</v>
      </c>
      <c r="J5" s="146" t="s">
        <v>71</v>
      </c>
      <c r="K5" s="143" t="s">
        <v>70</v>
      </c>
      <c r="L5" s="146" t="s">
        <v>71</v>
      </c>
      <c r="M5" s="143" t="s">
        <v>70</v>
      </c>
      <c r="N5" s="146" t="s">
        <v>71</v>
      </c>
    </row>
    <row r="6" spans="1:14" ht="14.4" x14ac:dyDescent="0.25">
      <c r="A6" s="150"/>
      <c r="B6" s="160"/>
      <c r="C6" s="26"/>
      <c r="D6" s="27" t="s">
        <v>5</v>
      </c>
      <c r="E6" s="44" t="s">
        <v>7</v>
      </c>
      <c r="F6" s="28" t="s">
        <v>6</v>
      </c>
      <c r="G6" s="163"/>
      <c r="H6" s="157"/>
      <c r="I6" s="144"/>
      <c r="J6" s="147"/>
      <c r="K6" s="144"/>
      <c r="L6" s="147"/>
      <c r="M6" s="144"/>
      <c r="N6" s="147"/>
    </row>
    <row r="7" spans="1:14" ht="14.4" x14ac:dyDescent="0.25">
      <c r="A7" s="150"/>
      <c r="B7" s="160"/>
      <c r="C7" s="26"/>
      <c r="D7" s="29" t="s">
        <v>8</v>
      </c>
      <c r="E7" s="45" t="s">
        <v>8</v>
      </c>
      <c r="F7" s="30" t="s">
        <v>9</v>
      </c>
      <c r="G7" s="163"/>
      <c r="H7" s="157"/>
      <c r="I7" s="144"/>
      <c r="J7" s="147"/>
      <c r="K7" s="144"/>
      <c r="L7" s="147"/>
      <c r="M7" s="144"/>
      <c r="N7" s="147"/>
    </row>
    <row r="8" spans="1:14" ht="15" thickBot="1" x14ac:dyDescent="0.3">
      <c r="A8" s="151"/>
      <c r="B8" s="161"/>
      <c r="C8" s="111"/>
      <c r="D8" s="108"/>
      <c r="E8" s="109"/>
      <c r="F8" s="112"/>
      <c r="G8" s="164"/>
      <c r="H8" s="158"/>
      <c r="I8" s="145"/>
      <c r="J8" s="148"/>
      <c r="K8" s="145"/>
      <c r="L8" s="148"/>
      <c r="M8" s="145"/>
      <c r="N8" s="148"/>
    </row>
    <row r="9" spans="1:14" ht="16.2" x14ac:dyDescent="0.25">
      <c r="A9" s="113"/>
      <c r="B9" s="114"/>
      <c r="C9" s="115"/>
      <c r="D9" s="116"/>
      <c r="E9" s="116"/>
      <c r="F9" s="116"/>
      <c r="G9" s="117"/>
      <c r="H9" s="118"/>
      <c r="I9" s="119"/>
      <c r="J9" s="120"/>
      <c r="K9" s="119"/>
      <c r="L9" s="120"/>
      <c r="M9" s="119"/>
      <c r="N9" s="120"/>
    </row>
    <row r="10" spans="1:14" ht="18" x14ac:dyDescent="0.25">
      <c r="A10" s="62"/>
      <c r="B10" s="8"/>
      <c r="C10" s="24"/>
      <c r="D10" s="6"/>
      <c r="E10" s="6"/>
      <c r="F10" s="6"/>
      <c r="G10" s="34"/>
      <c r="H10" s="37" t="str">
        <f>Recettes!G10</f>
        <v>Organisme payeur de Wallonie</v>
      </c>
      <c r="I10" s="38"/>
      <c r="J10" s="83"/>
      <c r="K10" s="38"/>
      <c r="L10" s="83"/>
      <c r="M10" s="38"/>
      <c r="N10" s="83"/>
    </row>
    <row r="11" spans="1:14" ht="16.2" x14ac:dyDescent="0.25">
      <c r="A11" s="62"/>
      <c r="B11" s="8"/>
      <c r="C11" s="24"/>
      <c r="D11" s="6"/>
      <c r="E11" s="6"/>
      <c r="F11" s="6"/>
      <c r="G11" s="34"/>
      <c r="H11" s="51"/>
      <c r="I11" s="38"/>
      <c r="J11" s="83"/>
      <c r="K11" s="38"/>
      <c r="L11" s="83"/>
      <c r="M11" s="38"/>
      <c r="N11" s="83"/>
    </row>
    <row r="12" spans="1:14" ht="15.6" x14ac:dyDescent="0.25">
      <c r="A12" s="62"/>
      <c r="B12" s="8"/>
      <c r="C12" s="24"/>
      <c r="D12" s="6"/>
      <c r="E12" s="6"/>
      <c r="F12" s="6"/>
      <c r="G12" s="34"/>
      <c r="H12" s="52" t="s">
        <v>38</v>
      </c>
      <c r="I12" s="38"/>
      <c r="J12" s="83"/>
      <c r="K12" s="38"/>
      <c r="L12" s="83"/>
      <c r="M12" s="38"/>
      <c r="N12" s="83"/>
    </row>
    <row r="13" spans="1:14" ht="15.6" x14ac:dyDescent="0.25">
      <c r="A13" s="62"/>
      <c r="B13" s="8"/>
      <c r="C13" s="24"/>
      <c r="D13" s="6"/>
      <c r="E13" s="6"/>
      <c r="F13" s="6"/>
      <c r="G13" s="34"/>
      <c r="H13" s="10" t="s">
        <v>39</v>
      </c>
      <c r="I13" s="38"/>
      <c r="J13" s="83"/>
      <c r="K13" s="38"/>
      <c r="L13" s="83"/>
      <c r="M13" s="38"/>
      <c r="N13" s="83"/>
    </row>
    <row r="14" spans="1:14" ht="15.6" x14ac:dyDescent="0.25">
      <c r="A14" s="62"/>
      <c r="B14" s="8"/>
      <c r="C14" s="24"/>
      <c r="D14" s="6"/>
      <c r="E14" s="6"/>
      <c r="F14" s="6"/>
      <c r="G14" s="34"/>
      <c r="H14" s="53"/>
      <c r="I14" s="38"/>
      <c r="J14" s="83"/>
      <c r="K14" s="38"/>
      <c r="L14" s="83"/>
      <c r="M14" s="38"/>
      <c r="N14" s="83"/>
    </row>
    <row r="15" spans="1:14" ht="15.6" x14ac:dyDescent="0.25">
      <c r="A15" s="62"/>
      <c r="B15" s="8"/>
      <c r="C15" s="24"/>
      <c r="D15" s="6"/>
      <c r="E15" s="6"/>
      <c r="F15" s="6"/>
      <c r="G15" s="34"/>
      <c r="H15" s="50" t="s">
        <v>18</v>
      </c>
      <c r="I15" s="38"/>
      <c r="J15" s="83"/>
      <c r="K15" s="38"/>
      <c r="L15" s="83"/>
      <c r="M15" s="38"/>
      <c r="N15" s="83"/>
    </row>
    <row r="16" spans="1:14" ht="15.6" x14ac:dyDescent="0.25">
      <c r="A16" s="62"/>
      <c r="B16" s="8"/>
      <c r="C16" s="24"/>
      <c r="D16" s="6"/>
      <c r="E16" s="6"/>
      <c r="F16" s="6"/>
      <c r="G16" s="34"/>
      <c r="H16" s="54"/>
      <c r="I16" s="38"/>
      <c r="J16" s="83"/>
      <c r="K16" s="38"/>
      <c r="L16" s="83"/>
      <c r="M16" s="38"/>
      <c r="N16" s="83"/>
    </row>
    <row r="17" spans="1:14" ht="15.6" x14ac:dyDescent="0.25">
      <c r="A17" s="63" t="s">
        <v>104</v>
      </c>
      <c r="B17" s="67" t="s">
        <v>27</v>
      </c>
      <c r="C17" s="49"/>
      <c r="D17" s="68" t="s">
        <v>40</v>
      </c>
      <c r="E17" s="68" t="s">
        <v>37</v>
      </c>
      <c r="F17" s="68" t="s">
        <v>29</v>
      </c>
      <c r="G17" s="69" t="s">
        <v>54</v>
      </c>
      <c r="H17" s="48" t="s">
        <v>80</v>
      </c>
      <c r="I17" s="60">
        <v>3283</v>
      </c>
      <c r="J17" s="61">
        <v>4176</v>
      </c>
      <c r="K17" s="60"/>
      <c r="L17" s="61"/>
      <c r="M17" s="60">
        <v>3283</v>
      </c>
      <c r="N17" s="61">
        <v>4176</v>
      </c>
    </row>
    <row r="18" spans="1:14" ht="15.6" x14ac:dyDescent="0.25">
      <c r="A18" s="63" t="s">
        <v>104</v>
      </c>
      <c r="B18" s="67" t="s">
        <v>27</v>
      </c>
      <c r="C18" s="49"/>
      <c r="D18" s="68" t="s">
        <v>40</v>
      </c>
      <c r="E18" s="68" t="s">
        <v>37</v>
      </c>
      <c r="F18" s="68" t="s">
        <v>31</v>
      </c>
      <c r="G18" s="69" t="s">
        <v>54</v>
      </c>
      <c r="H18" s="48" t="s">
        <v>81</v>
      </c>
      <c r="I18" s="60">
        <v>12763</v>
      </c>
      <c r="J18" s="61">
        <v>12511</v>
      </c>
      <c r="K18" s="60"/>
      <c r="L18" s="61"/>
      <c r="M18" s="60">
        <v>12763</v>
      </c>
      <c r="N18" s="61">
        <v>12511</v>
      </c>
    </row>
    <row r="19" spans="1:14" ht="15.6" x14ac:dyDescent="0.25">
      <c r="A19" s="63" t="s">
        <v>104</v>
      </c>
      <c r="B19" s="67" t="s">
        <v>27</v>
      </c>
      <c r="C19" s="49"/>
      <c r="D19" s="68" t="s">
        <v>41</v>
      </c>
      <c r="E19" s="68" t="s">
        <v>33</v>
      </c>
      <c r="F19" s="68" t="s">
        <v>27</v>
      </c>
      <c r="G19" s="69" t="s">
        <v>54</v>
      </c>
      <c r="H19" s="48" t="s">
        <v>60</v>
      </c>
      <c r="I19" s="60">
        <v>10</v>
      </c>
      <c r="J19" s="61">
        <v>10</v>
      </c>
      <c r="K19" s="60"/>
      <c r="L19" s="61"/>
      <c r="M19" s="60">
        <v>10</v>
      </c>
      <c r="N19" s="61">
        <v>10</v>
      </c>
    </row>
    <row r="20" spans="1:14" ht="15.6" x14ac:dyDescent="0.25">
      <c r="A20" s="63" t="s">
        <v>104</v>
      </c>
      <c r="B20" s="67" t="s">
        <v>27</v>
      </c>
      <c r="C20" s="49"/>
      <c r="D20" s="68" t="s">
        <v>41</v>
      </c>
      <c r="E20" s="68" t="s">
        <v>48</v>
      </c>
      <c r="F20" s="68" t="s">
        <v>27</v>
      </c>
      <c r="G20" s="69" t="s">
        <v>54</v>
      </c>
      <c r="H20" s="48" t="s">
        <v>61</v>
      </c>
      <c r="I20" s="60">
        <v>10</v>
      </c>
      <c r="J20" s="61">
        <v>10</v>
      </c>
      <c r="K20" s="60"/>
      <c r="L20" s="61"/>
      <c r="M20" s="60">
        <v>10</v>
      </c>
      <c r="N20" s="61">
        <v>10</v>
      </c>
    </row>
    <row r="21" spans="1:14" ht="15.6" x14ac:dyDescent="0.25">
      <c r="A21" s="63" t="s">
        <v>104</v>
      </c>
      <c r="B21" s="67" t="s">
        <v>27</v>
      </c>
      <c r="C21" s="49"/>
      <c r="D21" s="68" t="s">
        <v>43</v>
      </c>
      <c r="E21" s="68" t="s">
        <v>44</v>
      </c>
      <c r="F21" s="68" t="s">
        <v>27</v>
      </c>
      <c r="G21" s="69" t="s">
        <v>54</v>
      </c>
      <c r="H21" s="48" t="s">
        <v>82</v>
      </c>
      <c r="I21" s="60">
        <v>467</v>
      </c>
      <c r="J21" s="61">
        <v>467</v>
      </c>
      <c r="K21" s="60"/>
      <c r="L21" s="61"/>
      <c r="M21" s="60">
        <v>467</v>
      </c>
      <c r="N21" s="61">
        <v>467</v>
      </c>
    </row>
    <row r="22" spans="1:14" ht="15.6" x14ac:dyDescent="0.25">
      <c r="A22" s="63" t="s">
        <v>104</v>
      </c>
      <c r="B22" s="67" t="s">
        <v>27</v>
      </c>
      <c r="C22" s="49"/>
      <c r="D22" s="68" t="s">
        <v>43</v>
      </c>
      <c r="E22" s="68" t="s">
        <v>44</v>
      </c>
      <c r="F22" s="68" t="s">
        <v>31</v>
      </c>
      <c r="G22" s="69" t="s">
        <v>54</v>
      </c>
      <c r="H22" s="48" t="s">
        <v>62</v>
      </c>
      <c r="I22" s="60">
        <v>265</v>
      </c>
      <c r="J22" s="61">
        <v>265</v>
      </c>
      <c r="K22" s="60"/>
      <c r="L22" s="61"/>
      <c r="M22" s="60">
        <v>265</v>
      </c>
      <c r="N22" s="61">
        <v>265</v>
      </c>
    </row>
    <row r="23" spans="1:14" ht="15.6" x14ac:dyDescent="0.25">
      <c r="A23" s="63" t="s">
        <v>104</v>
      </c>
      <c r="B23" s="67" t="s">
        <v>27</v>
      </c>
      <c r="C23" s="49"/>
      <c r="D23" s="68" t="s">
        <v>43</v>
      </c>
      <c r="E23" s="68" t="s">
        <v>44</v>
      </c>
      <c r="F23" s="68" t="s">
        <v>47</v>
      </c>
      <c r="G23" s="69" t="s">
        <v>54</v>
      </c>
      <c r="H23" s="48" t="s">
        <v>83</v>
      </c>
      <c r="I23" s="60">
        <v>2443</v>
      </c>
      <c r="J23" s="61">
        <v>2443</v>
      </c>
      <c r="K23" s="60"/>
      <c r="L23" s="61"/>
      <c r="M23" s="60">
        <v>2443</v>
      </c>
      <c r="N23" s="61">
        <v>2443</v>
      </c>
    </row>
    <row r="24" spans="1:14" ht="15.6" x14ac:dyDescent="0.25">
      <c r="A24" s="63" t="s">
        <v>104</v>
      </c>
      <c r="B24" s="67" t="s">
        <v>27</v>
      </c>
      <c r="C24" s="49"/>
      <c r="D24" s="68" t="s">
        <v>43</v>
      </c>
      <c r="E24" s="68" t="s">
        <v>44</v>
      </c>
      <c r="F24" s="68" t="s">
        <v>45</v>
      </c>
      <c r="G24" s="69" t="s">
        <v>54</v>
      </c>
      <c r="H24" s="48" t="s">
        <v>84</v>
      </c>
      <c r="I24" s="60">
        <v>2047</v>
      </c>
      <c r="J24" s="61">
        <v>2047</v>
      </c>
      <c r="K24" s="60"/>
      <c r="L24" s="61"/>
      <c r="M24" s="60">
        <v>2047</v>
      </c>
      <c r="N24" s="61">
        <v>2047</v>
      </c>
    </row>
    <row r="25" spans="1:14" ht="15.6" x14ac:dyDescent="0.25">
      <c r="A25" s="63" t="s">
        <v>104</v>
      </c>
      <c r="B25" s="67" t="s">
        <v>27</v>
      </c>
      <c r="C25" s="49"/>
      <c r="D25" s="68" t="s">
        <v>43</v>
      </c>
      <c r="E25" s="68" t="s">
        <v>44</v>
      </c>
      <c r="F25" s="68" t="s">
        <v>53</v>
      </c>
      <c r="G25" s="69" t="s">
        <v>54</v>
      </c>
      <c r="H25" s="48" t="s">
        <v>85</v>
      </c>
      <c r="I25" s="60">
        <v>0</v>
      </c>
      <c r="J25" s="61">
        <v>0</v>
      </c>
      <c r="K25" s="60"/>
      <c r="L25" s="61"/>
      <c r="M25" s="60">
        <v>0</v>
      </c>
      <c r="N25" s="61">
        <v>0</v>
      </c>
    </row>
    <row r="26" spans="1:14" ht="15.6" x14ac:dyDescent="0.25">
      <c r="A26" s="63" t="s">
        <v>104</v>
      </c>
      <c r="B26" s="67" t="s">
        <v>27</v>
      </c>
      <c r="C26" s="49"/>
      <c r="D26" s="68" t="s">
        <v>43</v>
      </c>
      <c r="E26" s="68" t="s">
        <v>44</v>
      </c>
      <c r="F26" s="68" t="s">
        <v>51</v>
      </c>
      <c r="G26" s="69" t="s">
        <v>54</v>
      </c>
      <c r="H26" s="48" t="s">
        <v>86</v>
      </c>
      <c r="I26" s="60">
        <v>155</v>
      </c>
      <c r="J26" s="61">
        <v>155</v>
      </c>
      <c r="K26" s="60"/>
      <c r="L26" s="61"/>
      <c r="M26" s="60">
        <v>155</v>
      </c>
      <c r="N26" s="61">
        <v>155</v>
      </c>
    </row>
    <row r="27" spans="1:14" ht="15" customHeight="1" x14ac:dyDescent="0.25">
      <c r="A27" s="63" t="s">
        <v>104</v>
      </c>
      <c r="B27" s="67">
        <v>1</v>
      </c>
      <c r="C27" s="49"/>
      <c r="D27" s="68">
        <v>31</v>
      </c>
      <c r="E27" s="68">
        <v>32</v>
      </c>
      <c r="F27" s="68">
        <v>25</v>
      </c>
      <c r="G27" s="69" t="s">
        <v>78</v>
      </c>
      <c r="H27" s="48" t="s">
        <v>87</v>
      </c>
      <c r="I27" s="60">
        <v>9</v>
      </c>
      <c r="J27" s="61">
        <v>9</v>
      </c>
      <c r="K27" s="60"/>
      <c r="L27" s="61"/>
      <c r="M27" s="60">
        <v>9</v>
      </c>
      <c r="N27" s="61">
        <v>9</v>
      </c>
    </row>
    <row r="28" spans="1:14" ht="14.4" customHeight="1" x14ac:dyDescent="0.25">
      <c r="A28" s="63" t="s">
        <v>104</v>
      </c>
      <c r="B28" s="67" t="s">
        <v>27</v>
      </c>
      <c r="C28" s="49"/>
      <c r="D28" s="68" t="s">
        <v>44</v>
      </c>
      <c r="E28" s="68" t="s">
        <v>49</v>
      </c>
      <c r="F28" s="68" t="s">
        <v>27</v>
      </c>
      <c r="G28" s="69" t="s">
        <v>54</v>
      </c>
      <c r="H28" s="48" t="s">
        <v>63</v>
      </c>
      <c r="I28" s="60">
        <v>252</v>
      </c>
      <c r="J28" s="61">
        <v>252</v>
      </c>
      <c r="K28" s="60"/>
      <c r="L28" s="61"/>
      <c r="M28" s="60">
        <v>252</v>
      </c>
      <c r="N28" s="61">
        <v>252</v>
      </c>
    </row>
    <row r="29" spans="1:14" ht="15.6" x14ac:dyDescent="0.25">
      <c r="A29" s="63" t="s">
        <v>104</v>
      </c>
      <c r="B29" s="67" t="s">
        <v>27</v>
      </c>
      <c r="C29" s="49"/>
      <c r="D29" s="68" t="s">
        <v>44</v>
      </c>
      <c r="E29" s="68" t="s">
        <v>49</v>
      </c>
      <c r="F29" s="68" t="s">
        <v>28</v>
      </c>
      <c r="G29" s="69" t="s">
        <v>54</v>
      </c>
      <c r="H29" s="48" t="s">
        <v>88</v>
      </c>
      <c r="I29" s="60">
        <v>20</v>
      </c>
      <c r="J29" s="61">
        <v>20</v>
      </c>
      <c r="K29" s="60"/>
      <c r="L29" s="61"/>
      <c r="M29" s="60">
        <v>20</v>
      </c>
      <c r="N29" s="61">
        <v>20</v>
      </c>
    </row>
    <row r="30" spans="1:14" s="20" customFormat="1" ht="15.6" x14ac:dyDescent="0.25">
      <c r="A30" s="63" t="s">
        <v>104</v>
      </c>
      <c r="B30" s="70">
        <v>1</v>
      </c>
      <c r="C30" s="24"/>
      <c r="D30" s="71">
        <v>32</v>
      </c>
      <c r="E30" s="71">
        <v>0</v>
      </c>
      <c r="F30" s="71">
        <v>3</v>
      </c>
      <c r="G30" s="72">
        <v>4210</v>
      </c>
      <c r="H30" s="32" t="s">
        <v>103</v>
      </c>
      <c r="I30" s="60">
        <v>0</v>
      </c>
      <c r="J30" s="61">
        <v>0</v>
      </c>
      <c r="K30" s="60"/>
      <c r="L30" s="61"/>
      <c r="M30" s="60">
        <v>0</v>
      </c>
      <c r="N30" s="61">
        <v>0</v>
      </c>
    </row>
    <row r="31" spans="1:14" ht="15.6" x14ac:dyDescent="0.25">
      <c r="A31" s="63" t="s">
        <v>104</v>
      </c>
      <c r="B31" s="67" t="s">
        <v>27</v>
      </c>
      <c r="C31" s="49"/>
      <c r="D31" s="68" t="s">
        <v>52</v>
      </c>
      <c r="E31" s="68" t="s">
        <v>49</v>
      </c>
      <c r="F31" s="68" t="s">
        <v>29</v>
      </c>
      <c r="G31" s="69" t="s">
        <v>54</v>
      </c>
      <c r="H31" s="48" t="s">
        <v>89</v>
      </c>
      <c r="I31" s="60">
        <v>212</v>
      </c>
      <c r="J31" s="61">
        <v>212</v>
      </c>
      <c r="K31" s="60"/>
      <c r="L31" s="61"/>
      <c r="M31" s="60">
        <v>212</v>
      </c>
      <c r="N31" s="61">
        <v>212</v>
      </c>
    </row>
    <row r="32" spans="1:14" ht="15.6" x14ac:dyDescent="0.25">
      <c r="A32" s="63" t="s">
        <v>104</v>
      </c>
      <c r="B32" s="67" t="s">
        <v>27</v>
      </c>
      <c r="C32" s="49"/>
      <c r="D32" s="68" t="s">
        <v>46</v>
      </c>
      <c r="E32" s="68" t="s">
        <v>42</v>
      </c>
      <c r="F32" s="68" t="s">
        <v>27</v>
      </c>
      <c r="G32" s="69" t="s">
        <v>54</v>
      </c>
      <c r="H32" s="48" t="s">
        <v>91</v>
      </c>
      <c r="I32" s="60">
        <v>20</v>
      </c>
      <c r="J32" s="61">
        <v>20</v>
      </c>
      <c r="K32" s="60"/>
      <c r="L32" s="61"/>
      <c r="M32" s="60">
        <v>20</v>
      </c>
      <c r="N32" s="61">
        <v>20</v>
      </c>
    </row>
    <row r="33" spans="1:14" ht="15.6" x14ac:dyDescent="0.25">
      <c r="A33" s="63" t="s">
        <v>104</v>
      </c>
      <c r="B33" s="67" t="s">
        <v>27</v>
      </c>
      <c r="C33" s="49"/>
      <c r="D33" s="68" t="s">
        <v>46</v>
      </c>
      <c r="E33" s="68" t="s">
        <v>34</v>
      </c>
      <c r="F33" s="68" t="s">
        <v>29</v>
      </c>
      <c r="G33" s="69" t="s">
        <v>54</v>
      </c>
      <c r="H33" s="48" t="s">
        <v>90</v>
      </c>
      <c r="I33" s="60">
        <v>12118</v>
      </c>
      <c r="J33" s="61">
        <v>12118</v>
      </c>
      <c r="K33" s="60"/>
      <c r="L33" s="61"/>
      <c r="M33" s="60">
        <v>12118</v>
      </c>
      <c r="N33" s="61">
        <v>12118</v>
      </c>
    </row>
    <row r="34" spans="1:14" ht="15.6" x14ac:dyDescent="0.25">
      <c r="A34" s="63" t="s">
        <v>104</v>
      </c>
      <c r="B34" s="67" t="s">
        <v>27</v>
      </c>
      <c r="C34" s="49"/>
      <c r="D34" s="68" t="s">
        <v>46</v>
      </c>
      <c r="E34" s="68" t="s">
        <v>34</v>
      </c>
      <c r="F34" s="68" t="s">
        <v>30</v>
      </c>
      <c r="G34" s="69" t="s">
        <v>54</v>
      </c>
      <c r="H34" s="48" t="s">
        <v>92</v>
      </c>
      <c r="I34" s="60">
        <v>12202</v>
      </c>
      <c r="J34" s="61">
        <v>12202</v>
      </c>
      <c r="K34" s="60"/>
      <c r="L34" s="61"/>
      <c r="M34" s="60">
        <v>12202</v>
      </c>
      <c r="N34" s="61">
        <v>12202</v>
      </c>
    </row>
    <row r="35" spans="1:14" ht="15.6" x14ac:dyDescent="0.25">
      <c r="A35" s="63" t="s">
        <v>104</v>
      </c>
      <c r="B35" s="67" t="s">
        <v>27</v>
      </c>
      <c r="C35" s="49"/>
      <c r="D35" s="68" t="s">
        <v>46</v>
      </c>
      <c r="E35" s="68" t="s">
        <v>34</v>
      </c>
      <c r="F35" s="68" t="s">
        <v>47</v>
      </c>
      <c r="G35" s="69" t="s">
        <v>54</v>
      </c>
      <c r="H35" s="48" t="s">
        <v>93</v>
      </c>
      <c r="I35" s="60">
        <v>3189</v>
      </c>
      <c r="J35" s="61">
        <v>3189</v>
      </c>
      <c r="K35" s="60"/>
      <c r="L35" s="61"/>
      <c r="M35" s="60">
        <v>3189</v>
      </c>
      <c r="N35" s="61">
        <v>3189</v>
      </c>
    </row>
    <row r="36" spans="1:14" ht="15.6" x14ac:dyDescent="0.25">
      <c r="A36" s="63" t="s">
        <v>104</v>
      </c>
      <c r="B36" s="67" t="s">
        <v>27</v>
      </c>
      <c r="C36" s="49"/>
      <c r="D36" s="68" t="s">
        <v>46</v>
      </c>
      <c r="E36" s="68" t="s">
        <v>34</v>
      </c>
      <c r="F36" s="68" t="s">
        <v>53</v>
      </c>
      <c r="G36" s="69" t="s">
        <v>54</v>
      </c>
      <c r="H36" s="48" t="s">
        <v>94</v>
      </c>
      <c r="I36" s="60">
        <v>0</v>
      </c>
      <c r="J36" s="61">
        <v>0</v>
      </c>
      <c r="K36" s="60"/>
      <c r="L36" s="61"/>
      <c r="M36" s="60">
        <v>0</v>
      </c>
      <c r="N36" s="61">
        <v>0</v>
      </c>
    </row>
    <row r="37" spans="1:14" ht="15.6" customHeight="1" x14ac:dyDescent="0.25">
      <c r="A37" s="63" t="s">
        <v>104</v>
      </c>
      <c r="B37" s="67" t="s">
        <v>27</v>
      </c>
      <c r="C37" s="49"/>
      <c r="D37" s="68" t="s">
        <v>46</v>
      </c>
      <c r="E37" s="68" t="s">
        <v>34</v>
      </c>
      <c r="F37" s="68">
        <v>25</v>
      </c>
      <c r="G37" s="69">
        <v>4210</v>
      </c>
      <c r="H37" s="48" t="s">
        <v>79</v>
      </c>
      <c r="I37" s="60">
        <v>92</v>
      </c>
      <c r="J37" s="61">
        <v>92</v>
      </c>
      <c r="K37" s="60"/>
      <c r="L37" s="61"/>
      <c r="M37" s="60">
        <v>92</v>
      </c>
      <c r="N37" s="61">
        <v>92</v>
      </c>
    </row>
    <row r="38" spans="1:14" ht="15.6" customHeight="1" x14ac:dyDescent="0.25">
      <c r="A38" s="63" t="s">
        <v>104</v>
      </c>
      <c r="B38" s="67">
        <v>1</v>
      </c>
      <c r="C38" s="49"/>
      <c r="D38" s="71">
        <v>34</v>
      </c>
      <c r="E38" s="71">
        <v>50</v>
      </c>
      <c r="F38" s="71">
        <v>26</v>
      </c>
      <c r="G38" s="69">
        <v>4210</v>
      </c>
      <c r="H38" s="32" t="s">
        <v>102</v>
      </c>
      <c r="I38" s="60">
        <v>0</v>
      </c>
      <c r="J38" s="61">
        <v>0</v>
      </c>
      <c r="K38" s="60"/>
      <c r="L38" s="61"/>
      <c r="M38" s="60">
        <v>0</v>
      </c>
      <c r="N38" s="61">
        <v>0</v>
      </c>
    </row>
    <row r="39" spans="1:14" ht="15.6" x14ac:dyDescent="0.25">
      <c r="A39" s="63" t="s">
        <v>104</v>
      </c>
      <c r="B39" s="67" t="s">
        <v>27</v>
      </c>
      <c r="C39" s="49"/>
      <c r="D39" s="68" t="s">
        <v>50</v>
      </c>
      <c r="E39" s="68" t="s">
        <v>26</v>
      </c>
      <c r="F39" s="68" t="s">
        <v>27</v>
      </c>
      <c r="G39" s="69" t="s">
        <v>54</v>
      </c>
      <c r="H39" s="48" t="s">
        <v>64</v>
      </c>
      <c r="I39" s="60">
        <v>1536</v>
      </c>
      <c r="J39" s="61">
        <v>1536</v>
      </c>
      <c r="K39" s="60"/>
      <c r="L39" s="61"/>
      <c r="M39" s="60">
        <v>1536</v>
      </c>
      <c r="N39" s="61">
        <v>1536</v>
      </c>
    </row>
    <row r="40" spans="1:14" ht="15.6" x14ac:dyDescent="0.25">
      <c r="A40" s="63" t="s">
        <v>104</v>
      </c>
      <c r="B40" s="67" t="s">
        <v>27</v>
      </c>
      <c r="C40" s="49"/>
      <c r="D40" s="68" t="s">
        <v>50</v>
      </c>
      <c r="E40" s="68" t="s">
        <v>26</v>
      </c>
      <c r="F40" s="68" t="s">
        <v>28</v>
      </c>
      <c r="G40" s="69" t="s">
        <v>54</v>
      </c>
      <c r="H40" s="48" t="s">
        <v>65</v>
      </c>
      <c r="I40" s="60">
        <v>5</v>
      </c>
      <c r="J40" s="61">
        <v>5</v>
      </c>
      <c r="K40" s="60"/>
      <c r="L40" s="61"/>
      <c r="M40" s="60">
        <v>5</v>
      </c>
      <c r="N40" s="61">
        <v>5</v>
      </c>
    </row>
    <row r="41" spans="1:14" ht="15.6" x14ac:dyDescent="0.25">
      <c r="A41" s="63" t="s">
        <v>104</v>
      </c>
      <c r="B41" s="67" t="s">
        <v>27</v>
      </c>
      <c r="C41" s="49"/>
      <c r="D41" s="68" t="s">
        <v>42</v>
      </c>
      <c r="E41" s="68" t="s">
        <v>26</v>
      </c>
      <c r="F41" s="68" t="s">
        <v>27</v>
      </c>
      <c r="G41" s="69" t="s">
        <v>54</v>
      </c>
      <c r="H41" s="48" t="s">
        <v>66</v>
      </c>
      <c r="I41" s="60">
        <v>1000</v>
      </c>
      <c r="J41" s="61">
        <v>1000</v>
      </c>
      <c r="K41" s="60"/>
      <c r="L41" s="61"/>
      <c r="M41" s="60">
        <v>1000</v>
      </c>
      <c r="N41" s="61">
        <v>1000</v>
      </c>
    </row>
    <row r="42" spans="1:14" ht="18" customHeight="1" x14ac:dyDescent="0.25">
      <c r="A42" s="62"/>
      <c r="B42" s="8"/>
      <c r="C42" s="24"/>
      <c r="D42" s="6"/>
      <c r="E42" s="6"/>
      <c r="F42" s="6"/>
      <c r="G42" s="34"/>
      <c r="H42" s="32"/>
      <c r="I42" s="38"/>
      <c r="J42" s="83"/>
      <c r="K42" s="38"/>
      <c r="L42" s="83"/>
      <c r="M42" s="38"/>
      <c r="N42" s="83"/>
    </row>
    <row r="43" spans="1:14" ht="18" customHeight="1" x14ac:dyDescent="0.25">
      <c r="A43" s="62"/>
      <c r="B43" s="8"/>
      <c r="C43" s="24"/>
      <c r="D43" s="6"/>
      <c r="E43" s="6"/>
      <c r="F43" s="6"/>
      <c r="G43" s="34"/>
      <c r="H43" s="47" t="s">
        <v>22</v>
      </c>
      <c r="I43" s="39">
        <f>SUM(I14:I41)</f>
        <v>52098</v>
      </c>
      <c r="J43" s="84">
        <f>SUM(J14:J41)</f>
        <v>52739</v>
      </c>
      <c r="K43" s="39">
        <f>SUM(K14:K41)</f>
        <v>0</v>
      </c>
      <c r="L43" s="84">
        <f>SUM(L14:L41)</f>
        <v>0</v>
      </c>
      <c r="M43" s="39">
        <f>SUM(M14:M41)</f>
        <v>52098</v>
      </c>
      <c r="N43" s="84">
        <f>SUM(N14:N41)</f>
        <v>52739</v>
      </c>
    </row>
    <row r="44" spans="1:14" ht="18" customHeight="1" x14ac:dyDescent="0.25">
      <c r="A44" s="62"/>
      <c r="B44" s="8"/>
      <c r="C44" s="24"/>
      <c r="D44" s="6"/>
      <c r="E44" s="6"/>
      <c r="F44" s="6"/>
      <c r="G44" s="34"/>
      <c r="H44" s="43"/>
      <c r="I44" s="46"/>
      <c r="J44" s="85"/>
      <c r="K44" s="46"/>
      <c r="L44" s="85"/>
      <c r="M44" s="46"/>
      <c r="N44" s="85"/>
    </row>
    <row r="45" spans="1:14" ht="15.6" x14ac:dyDescent="0.25">
      <c r="A45" s="62"/>
      <c r="B45" s="8"/>
      <c r="C45" s="24"/>
      <c r="D45" s="6"/>
      <c r="E45" s="6"/>
      <c r="F45" s="6"/>
      <c r="G45" s="34"/>
      <c r="H45" s="50" t="s">
        <v>19</v>
      </c>
      <c r="I45" s="38"/>
      <c r="J45" s="83"/>
      <c r="K45" s="38"/>
      <c r="L45" s="83"/>
      <c r="M45" s="38"/>
      <c r="N45" s="83"/>
    </row>
    <row r="46" spans="1:14" ht="15.6" x14ac:dyDescent="0.25">
      <c r="A46" s="62"/>
      <c r="B46" s="8"/>
      <c r="C46" s="24"/>
      <c r="D46" s="6"/>
      <c r="E46" s="6"/>
      <c r="F46" s="6"/>
      <c r="G46" s="34"/>
      <c r="H46" s="59"/>
      <c r="I46" s="38"/>
      <c r="J46" s="83"/>
      <c r="K46" s="38"/>
      <c r="L46" s="83"/>
      <c r="M46" s="38"/>
      <c r="N46" s="83"/>
    </row>
    <row r="47" spans="1:14" ht="15.6" x14ac:dyDescent="0.25">
      <c r="A47" s="63" t="s">
        <v>104</v>
      </c>
      <c r="B47" s="67" t="s">
        <v>27</v>
      </c>
      <c r="C47" s="49">
        <v>1</v>
      </c>
      <c r="D47" s="68" t="s">
        <v>56</v>
      </c>
      <c r="E47" s="68" t="s">
        <v>40</v>
      </c>
      <c r="F47" s="68" t="s">
        <v>27</v>
      </c>
      <c r="G47" s="69" t="s">
        <v>54</v>
      </c>
      <c r="H47" s="48" t="s">
        <v>95</v>
      </c>
      <c r="I47" s="60">
        <v>3411</v>
      </c>
      <c r="J47" s="61">
        <v>3411</v>
      </c>
      <c r="K47" s="60"/>
      <c r="L47" s="61"/>
      <c r="M47" s="60">
        <v>3411</v>
      </c>
      <c r="N47" s="61">
        <v>3411</v>
      </c>
    </row>
    <row r="48" spans="1:14" ht="15" customHeight="1" x14ac:dyDescent="0.25">
      <c r="A48" s="63" t="s">
        <v>104</v>
      </c>
      <c r="B48" s="67" t="s">
        <v>27</v>
      </c>
      <c r="C48" s="49">
        <v>1</v>
      </c>
      <c r="D48" s="68" t="s">
        <v>56</v>
      </c>
      <c r="E48" s="68" t="s">
        <v>40</v>
      </c>
      <c r="F48" s="68" t="s">
        <v>30</v>
      </c>
      <c r="G48" s="69" t="s">
        <v>54</v>
      </c>
      <c r="H48" s="48" t="s">
        <v>96</v>
      </c>
      <c r="I48" s="60">
        <v>362</v>
      </c>
      <c r="J48" s="61">
        <v>362</v>
      </c>
      <c r="K48" s="60"/>
      <c r="L48" s="61"/>
      <c r="M48" s="60">
        <v>362</v>
      </c>
      <c r="N48" s="61">
        <v>362</v>
      </c>
    </row>
    <row r="49" spans="1:14" ht="15.6" x14ac:dyDescent="0.25">
      <c r="A49" s="63" t="s">
        <v>104</v>
      </c>
      <c r="B49" s="67" t="s">
        <v>27</v>
      </c>
      <c r="C49" s="49">
        <v>1</v>
      </c>
      <c r="D49" s="68" t="s">
        <v>57</v>
      </c>
      <c r="E49" s="68" t="s">
        <v>26</v>
      </c>
      <c r="F49" s="68" t="s">
        <v>27</v>
      </c>
      <c r="G49" s="69" t="s">
        <v>54</v>
      </c>
      <c r="H49" s="32" t="s">
        <v>97</v>
      </c>
      <c r="I49" s="60">
        <v>23247</v>
      </c>
      <c r="J49" s="61">
        <v>23247</v>
      </c>
      <c r="K49" s="60"/>
      <c r="L49" s="61"/>
      <c r="M49" s="60">
        <v>23247</v>
      </c>
      <c r="N49" s="61">
        <v>23247</v>
      </c>
    </row>
    <row r="50" spans="1:14" ht="15" customHeight="1" x14ac:dyDescent="0.25">
      <c r="A50" s="63" t="s">
        <v>104</v>
      </c>
      <c r="B50" s="67" t="s">
        <v>27</v>
      </c>
      <c r="C50" s="49">
        <v>1</v>
      </c>
      <c r="D50" s="68" t="s">
        <v>57</v>
      </c>
      <c r="E50" s="68" t="s">
        <v>26</v>
      </c>
      <c r="F50" s="68" t="s">
        <v>30</v>
      </c>
      <c r="G50" s="69" t="s">
        <v>54</v>
      </c>
      <c r="H50" s="48" t="s">
        <v>98</v>
      </c>
      <c r="I50" s="60">
        <v>5139</v>
      </c>
      <c r="J50" s="61">
        <v>5139</v>
      </c>
      <c r="K50" s="60"/>
      <c r="L50" s="61"/>
      <c r="M50" s="60">
        <v>5139</v>
      </c>
      <c r="N50" s="61">
        <v>5139</v>
      </c>
    </row>
    <row r="51" spans="1:14" ht="15.6" x14ac:dyDescent="0.25">
      <c r="A51" s="63" t="s">
        <v>104</v>
      </c>
      <c r="B51" s="67" t="s">
        <v>27</v>
      </c>
      <c r="C51" s="49">
        <v>1</v>
      </c>
      <c r="D51" s="68" t="s">
        <v>55</v>
      </c>
      <c r="E51" s="68" t="s">
        <v>35</v>
      </c>
      <c r="F51" s="68" t="s">
        <v>27</v>
      </c>
      <c r="G51" s="69" t="s">
        <v>54</v>
      </c>
      <c r="H51" s="48" t="s">
        <v>99</v>
      </c>
      <c r="I51" s="60">
        <v>63</v>
      </c>
      <c r="J51" s="61">
        <v>63</v>
      </c>
      <c r="K51" s="60"/>
      <c r="L51" s="61"/>
      <c r="M51" s="60">
        <v>63</v>
      </c>
      <c r="N51" s="61">
        <v>63</v>
      </c>
    </row>
    <row r="52" spans="1:14" ht="18" customHeight="1" x14ac:dyDescent="0.25">
      <c r="A52" s="62"/>
      <c r="B52" s="8"/>
      <c r="C52" s="24"/>
      <c r="D52" s="6"/>
      <c r="E52" s="6"/>
      <c r="F52" s="6"/>
      <c r="G52" s="34"/>
      <c r="H52" s="32"/>
      <c r="I52" s="38"/>
      <c r="J52" s="83"/>
      <c r="K52" s="38"/>
      <c r="L52" s="83"/>
      <c r="M52" s="38"/>
      <c r="N52" s="83"/>
    </row>
    <row r="53" spans="1:14" ht="18" customHeight="1" x14ac:dyDescent="0.25">
      <c r="A53" s="62"/>
      <c r="B53" s="8"/>
      <c r="C53" s="24"/>
      <c r="D53" s="6"/>
      <c r="E53" s="6"/>
      <c r="F53" s="6"/>
      <c r="G53" s="34"/>
      <c r="H53" s="55" t="s">
        <v>23</v>
      </c>
      <c r="I53" s="39">
        <f t="shared" ref="I53:J53" si="0">SUM(I45:I52)</f>
        <v>32222</v>
      </c>
      <c r="J53" s="84">
        <f t="shared" si="0"/>
        <v>32222</v>
      </c>
      <c r="K53" s="39">
        <f t="shared" ref="K53:N53" si="1">SUM(K45:K52)</f>
        <v>0</v>
      </c>
      <c r="L53" s="84">
        <f t="shared" si="1"/>
        <v>0</v>
      </c>
      <c r="M53" s="39">
        <f t="shared" si="1"/>
        <v>32222</v>
      </c>
      <c r="N53" s="84">
        <f t="shared" si="1"/>
        <v>32222</v>
      </c>
    </row>
    <row r="54" spans="1:14" ht="18" customHeight="1" x14ac:dyDescent="0.25">
      <c r="A54" s="62"/>
      <c r="B54" s="8"/>
      <c r="C54" s="24"/>
      <c r="D54" s="6"/>
      <c r="E54" s="6"/>
      <c r="F54" s="6"/>
      <c r="G54" s="34"/>
      <c r="H54" s="56"/>
      <c r="I54" s="38"/>
      <c r="J54" s="83"/>
      <c r="K54" s="38"/>
      <c r="L54" s="83"/>
      <c r="M54" s="38"/>
      <c r="N54" s="83"/>
    </row>
    <row r="55" spans="1:14" ht="15.6" x14ac:dyDescent="0.25">
      <c r="A55" s="62"/>
      <c r="B55" s="8"/>
      <c r="C55" s="24"/>
      <c r="D55" s="6"/>
      <c r="E55" s="6"/>
      <c r="F55" s="6"/>
      <c r="G55" s="34"/>
      <c r="H55" s="57" t="s">
        <v>10</v>
      </c>
      <c r="I55" s="40">
        <f t="shared" ref="I55:J55" si="2">I43+I53</f>
        <v>84320</v>
      </c>
      <c r="J55" s="86">
        <f t="shared" si="2"/>
        <v>84961</v>
      </c>
      <c r="K55" s="40">
        <f t="shared" ref="K55:N55" si="3">K43+K53</f>
        <v>0</v>
      </c>
      <c r="L55" s="86">
        <f t="shared" si="3"/>
        <v>0</v>
      </c>
      <c r="M55" s="40">
        <f t="shared" si="3"/>
        <v>84320</v>
      </c>
      <c r="N55" s="86">
        <f t="shared" si="3"/>
        <v>84961</v>
      </c>
    </row>
    <row r="56" spans="1:14" ht="15.6" x14ac:dyDescent="0.25">
      <c r="A56" s="62"/>
      <c r="B56" s="8"/>
      <c r="C56" s="24"/>
      <c r="D56" s="6"/>
      <c r="E56" s="6"/>
      <c r="F56" s="6"/>
      <c r="G56" s="34"/>
      <c r="H56" s="54"/>
      <c r="I56" s="38"/>
      <c r="J56" s="83"/>
      <c r="K56" s="38"/>
      <c r="L56" s="83"/>
      <c r="M56" s="38"/>
      <c r="N56" s="83"/>
    </row>
    <row r="57" spans="1:14" ht="15.6" x14ac:dyDescent="0.25">
      <c r="A57" s="62"/>
      <c r="B57" s="8"/>
      <c r="C57" s="24"/>
      <c r="D57" s="6"/>
      <c r="E57" s="6"/>
      <c r="F57" s="6"/>
      <c r="G57" s="34"/>
      <c r="H57" s="54"/>
      <c r="I57" s="38"/>
      <c r="J57" s="83"/>
      <c r="K57" s="38"/>
      <c r="L57" s="83"/>
      <c r="M57" s="38"/>
      <c r="N57" s="83"/>
    </row>
    <row r="58" spans="1:14" ht="16.2" x14ac:dyDescent="0.25">
      <c r="A58" s="64"/>
      <c r="B58" s="16"/>
      <c r="C58" s="31"/>
      <c r="D58" s="14"/>
      <c r="E58" s="14"/>
      <c r="F58" s="14"/>
      <c r="G58" s="36"/>
      <c r="H58" s="65" t="s">
        <v>15</v>
      </c>
      <c r="I58" s="41">
        <f t="shared" ref="I58:J58" si="4">SUM(I55)</f>
        <v>84320</v>
      </c>
      <c r="J58" s="87">
        <f t="shared" si="4"/>
        <v>84961</v>
      </c>
      <c r="K58" s="41">
        <f t="shared" ref="K58:N58" si="5">SUM(K55)</f>
        <v>0</v>
      </c>
      <c r="L58" s="87">
        <f t="shared" si="5"/>
        <v>0</v>
      </c>
      <c r="M58" s="41">
        <f t="shared" si="5"/>
        <v>84320</v>
      </c>
      <c r="N58" s="87">
        <f t="shared" si="5"/>
        <v>84961</v>
      </c>
    </row>
    <row r="59" spans="1:14" ht="16.2" x14ac:dyDescent="0.25">
      <c r="A59" s="62"/>
      <c r="B59" s="8"/>
      <c r="C59" s="24"/>
      <c r="D59" s="6"/>
      <c r="E59" s="6"/>
      <c r="F59" s="6"/>
      <c r="G59" s="34"/>
      <c r="H59" s="66"/>
      <c r="I59" s="42"/>
      <c r="J59" s="88"/>
      <c r="K59" s="42"/>
      <c r="L59" s="88"/>
      <c r="M59" s="42"/>
      <c r="N59" s="88"/>
    </row>
    <row r="60" spans="1:14" ht="16.2" x14ac:dyDescent="0.25">
      <c r="A60" s="62"/>
      <c r="B60" s="8"/>
      <c r="C60" s="24"/>
      <c r="D60" s="6"/>
      <c r="E60" s="6"/>
      <c r="F60" s="6"/>
      <c r="G60" s="34"/>
      <c r="H60" s="66" t="s">
        <v>16</v>
      </c>
      <c r="I60" s="42">
        <f t="shared" ref="I60:J60" si="6">SUM(I43)</f>
        <v>52098</v>
      </c>
      <c r="J60" s="88">
        <f t="shared" si="6"/>
        <v>52739</v>
      </c>
      <c r="K60" s="42">
        <f t="shared" ref="K60:N60" si="7">SUM(K43)</f>
        <v>0</v>
      </c>
      <c r="L60" s="88">
        <f t="shared" si="7"/>
        <v>0</v>
      </c>
      <c r="M60" s="42">
        <f t="shared" si="7"/>
        <v>52098</v>
      </c>
      <c r="N60" s="88">
        <f t="shared" si="7"/>
        <v>52739</v>
      </c>
    </row>
    <row r="61" spans="1:14" ht="16.2" x14ac:dyDescent="0.25">
      <c r="A61" s="62"/>
      <c r="B61" s="8"/>
      <c r="C61" s="24"/>
      <c r="D61" s="6"/>
      <c r="E61" s="6"/>
      <c r="F61" s="6"/>
      <c r="G61" s="34"/>
      <c r="H61" s="66" t="s">
        <v>17</v>
      </c>
      <c r="I61" s="42">
        <f t="shared" ref="I61:J61" si="8">SUM(I53)</f>
        <v>32222</v>
      </c>
      <c r="J61" s="88">
        <f t="shared" si="8"/>
        <v>32222</v>
      </c>
      <c r="K61" s="42">
        <f t="shared" ref="K61:N61" si="9">SUM(K53)</f>
        <v>0</v>
      </c>
      <c r="L61" s="88">
        <f t="shared" si="9"/>
        <v>0</v>
      </c>
      <c r="M61" s="42">
        <f t="shared" si="9"/>
        <v>32222</v>
      </c>
      <c r="N61" s="88">
        <f t="shared" si="9"/>
        <v>32222</v>
      </c>
    </row>
    <row r="62" spans="1:14" ht="16.2" thickBot="1" x14ac:dyDescent="0.3">
      <c r="A62" s="90"/>
      <c r="B62" s="91"/>
      <c r="C62" s="92"/>
      <c r="D62" s="93"/>
      <c r="E62" s="93"/>
      <c r="F62" s="93"/>
      <c r="G62" s="94"/>
      <c r="H62" s="95"/>
      <c r="I62" s="96"/>
      <c r="J62" s="97"/>
      <c r="K62" s="96"/>
      <c r="L62" s="97"/>
      <c r="M62" s="96"/>
      <c r="N62" s="97"/>
    </row>
  </sheetData>
  <mergeCells count="17">
    <mergeCell ref="K4:L4"/>
    <mergeCell ref="K5:K8"/>
    <mergeCell ref="L5:L8"/>
    <mergeCell ref="M4:N4"/>
    <mergeCell ref="M5:M8"/>
    <mergeCell ref="N5:N8"/>
    <mergeCell ref="I5:I8"/>
    <mergeCell ref="J5:J8"/>
    <mergeCell ref="A4:A8"/>
    <mergeCell ref="D4:F5"/>
    <mergeCell ref="H4:H8"/>
    <mergeCell ref="B4:B8"/>
    <mergeCell ref="G4:G8"/>
    <mergeCell ref="I4:J4"/>
    <mergeCell ref="A1:N1"/>
    <mergeCell ref="A2:N2"/>
    <mergeCell ref="A3:N3"/>
  </mergeCells>
  <phoneticPr fontId="20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0" fitToHeight="0" orientation="portrait" cellComments="atEnd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Recettes</vt:lpstr>
      <vt:lpstr>Dépenses</vt:lpstr>
      <vt:lpstr>Dépenses!Impression_des_titres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2024-11-13T11:37:17Z</cp:lastPrinted>
  <dcterms:created xsi:type="dcterms:W3CDTF">2015-04-21T11:37:46Z</dcterms:created>
  <dcterms:modified xsi:type="dcterms:W3CDTF">2024-11-13T11:37:22Z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2021-10-22T10:52:03Z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9b7a80db-2a4f-42ed-88e7-ff654ad0d7ee</vt:lpwstr>
  </property>
  <property fmtid="{D5CDD505-2E9C-101B-9397-08002B2CF9AE}" pid="8" name="MSIP_Label_97a477d1-147d-4e34-b5e3-7b26d2f44870_ContentBits">
    <vt:lpwstr>0</vt:lpwstr>
  </property>
</Properties>
</file>