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PUB-O7090000\DB\2025 ajusté\SACA UAP 1\"/>
    </mc:Choice>
  </mc:AlternateContent>
  <xr:revisionPtr revIDLastSave="0" documentId="13_ncr:1_{400CDABD-11D7-4749-84D5-4078C650E61D}" xr6:coauthVersionLast="47" xr6:coauthVersionMax="47" xr10:uidLastSave="{00000000-0000-0000-0000-000000000000}"/>
  <bookViews>
    <workbookView xWindow="-38508" yWindow="-108" windowWidth="38616" windowHeight="21096" activeTab="1" xr2:uid="{9E739D45-7D32-49FE-BFEF-272C07CCD443}"/>
  </bookViews>
  <sheets>
    <sheet name="Recettes" sheetId="20" r:id="rId1"/>
    <sheet name="Dépenses" sheetId="21" r:id="rId2"/>
  </sheets>
  <definedNames>
    <definedName name="Details">#REF!</definedName>
    <definedName name="iiiiiiiiiiiiiiiiiiiii">#REF!</definedName>
    <definedName name="_xlnm.Print_Titles" localSheetId="1">Dépenses!$1:$10</definedName>
    <definedName name="_xlnm.Print_Titles" localSheetId="0">Recettes!$1:$10</definedName>
    <definedName name="ooooooooooooooo">#REF!</definedName>
    <definedName name="ppppppppppppppp">#REF!</definedName>
    <definedName name="test">#REF!</definedName>
    <definedName name="test1">#REF!</definedName>
    <definedName name="_xlnm.Print_Area" localSheetId="1">Dépenses!$A$1:$M$122</definedName>
    <definedName name="_xlnm.Print_Area" localSheetId="0">Recettes!$A$1:$J$63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2" i="20" l="1"/>
  <c r="J57" i="20"/>
  <c r="J58" i="20" s="1"/>
  <c r="I57" i="20"/>
  <c r="I58" i="20" s="1"/>
  <c r="J42" i="20"/>
  <c r="J41" i="20"/>
  <c r="I41" i="20"/>
  <c r="I62" i="20" s="1"/>
  <c r="J28" i="20"/>
  <c r="J61" i="20" s="1"/>
  <c r="I28" i="20"/>
  <c r="M117" i="21"/>
  <c r="L117" i="21"/>
  <c r="K117" i="21"/>
  <c r="J117" i="21"/>
  <c r="M108" i="21"/>
  <c r="M118" i="21" s="1"/>
  <c r="L108" i="21"/>
  <c r="L118" i="21" s="1"/>
  <c r="K108" i="21"/>
  <c r="J108" i="21"/>
  <c r="M98" i="21"/>
  <c r="M122" i="21" s="1"/>
  <c r="L98" i="21"/>
  <c r="K98" i="21"/>
  <c r="J98" i="21"/>
  <c r="M75" i="21"/>
  <c r="M121" i="21" s="1"/>
  <c r="L75" i="21"/>
  <c r="L99" i="21" s="1"/>
  <c r="K75" i="21"/>
  <c r="K121" i="21" s="1"/>
  <c r="J75" i="21"/>
  <c r="M33" i="21"/>
  <c r="L33" i="21"/>
  <c r="L122" i="21" s="1"/>
  <c r="K33" i="21"/>
  <c r="J33" i="21"/>
  <c r="M26" i="21"/>
  <c r="M34" i="21" s="1"/>
  <c r="L26" i="21"/>
  <c r="L121" i="21" s="1"/>
  <c r="K26" i="21"/>
  <c r="J26" i="21"/>
  <c r="H57" i="20"/>
  <c r="H58" i="20" s="1"/>
  <c r="I61" i="20" l="1"/>
  <c r="J60" i="20"/>
  <c r="I42" i="20"/>
  <c r="I60" i="20" s="1"/>
  <c r="K34" i="21"/>
  <c r="J34" i="21"/>
  <c r="J99" i="21"/>
  <c r="K118" i="21"/>
  <c r="J118" i="21"/>
  <c r="J122" i="21"/>
  <c r="K122" i="21"/>
  <c r="J121" i="21"/>
  <c r="L34" i="21"/>
  <c r="L120" i="21" s="1"/>
  <c r="K99" i="21"/>
  <c r="M99" i="21"/>
  <c r="M120" i="21" s="1"/>
  <c r="H117" i="21"/>
  <c r="I117" i="21"/>
  <c r="I108" i="21"/>
  <c r="H108" i="21"/>
  <c r="J120" i="21" l="1"/>
  <c r="K120" i="21"/>
  <c r="I118" i="21"/>
  <c r="H118" i="21"/>
  <c r="H41" i="20"/>
  <c r="H62" i="20" s="1"/>
  <c r="H28" i="20"/>
  <c r="H61" i="20" s="1"/>
  <c r="I33" i="21"/>
  <c r="H33" i="21"/>
  <c r="H26" i="21"/>
  <c r="I75" i="21"/>
  <c r="H75" i="21"/>
  <c r="H98" i="21"/>
  <c r="I26" i="21"/>
  <c r="I98" i="21"/>
  <c r="H122" i="21" l="1"/>
  <c r="I122" i="21"/>
  <c r="H121" i="21"/>
  <c r="I121" i="21"/>
  <c r="H42" i="20"/>
  <c r="H60" i="20" s="1"/>
  <c r="H34" i="21"/>
  <c r="I34" i="21"/>
  <c r="H99" i="21"/>
  <c r="I99" i="21"/>
  <c r="I120" i="21" l="1"/>
  <c r="H120" i="21"/>
</calcChain>
</file>

<file path=xl/sharedStrings.xml><?xml version="1.0" encoding="utf-8"?>
<sst xmlns="http://schemas.openxmlformats.org/spreadsheetml/2006/main" count="288" uniqueCount="153">
  <si>
    <t>(En milliers EUR)</t>
  </si>
  <si>
    <t>A.B.</t>
  </si>
  <si>
    <t>PR</t>
  </si>
  <si>
    <t>DESIGNATION DES PRODUITS</t>
  </si>
  <si>
    <t>1-2</t>
  </si>
  <si>
    <t>n°</t>
  </si>
  <si>
    <t>3-4</t>
  </si>
  <si>
    <t>sec</t>
  </si>
  <si>
    <t>ord.</t>
  </si>
  <si>
    <t>TOTAL pour le programme 01</t>
  </si>
  <si>
    <t>TOTAL GENERAL DES RECETTES</t>
  </si>
  <si>
    <t>Total TITRE I - RECETTES COURANTES</t>
  </si>
  <si>
    <t>Total TITRE II - RECETTES DE CAPITAL</t>
  </si>
  <si>
    <t>Total TITRE III - PRODUITS D'EMPRUNTS</t>
  </si>
  <si>
    <t>TOTAUX GENERAUX DES DEPENSES</t>
  </si>
  <si>
    <t>Total TITRE I - DEPENSES COURANTES</t>
  </si>
  <si>
    <t>Total TITRE II - DEPENSES DE CAPITAL</t>
  </si>
  <si>
    <t>Frais de voyage et d'éloignement</t>
  </si>
  <si>
    <t>Titre I   DEPENSES COURANTES</t>
  </si>
  <si>
    <t>Agence wallonne du Patrimoine</t>
  </si>
  <si>
    <t>Fournitures et frais divers (location, maintenance…)</t>
  </si>
  <si>
    <t>Matériel informatique (fonctionnement)</t>
  </si>
  <si>
    <t>Matériel roulant (fonctionnement des véhicules)</t>
  </si>
  <si>
    <t>Frais juridiques et financiers</t>
  </si>
  <si>
    <t>Autres frais de gestion et de fonctionnement</t>
  </si>
  <si>
    <t>Acquisition de biens meubles durables</t>
  </si>
  <si>
    <t>Titre II  DEPENSES EN CAPITAL</t>
  </si>
  <si>
    <t>Acquisition de matériel divers et licences informatiques</t>
  </si>
  <si>
    <t>Dépenses de fonctionnement pour l'archéologie (achats, études, restaurations, objets, fouilles)</t>
  </si>
  <si>
    <t>Organisation des Journées du Patrimoine</t>
  </si>
  <si>
    <t>Frais d'études, honoraires et géomatique</t>
  </si>
  <si>
    <t>Relations publiques, participation et organisations des séminaires, colloques et expositions, frais de réunions, réalisation de documents imprimés, sonores, audiovisuels ou télématiques liées à la sensibilisation au patrimoine</t>
  </si>
  <si>
    <t>Exécution de jugement et arrêts condamnant la Région au paiement d'indemnité-cautionnement</t>
  </si>
  <si>
    <t>Subventions à des associations pour la gestion de propriétés régionales</t>
  </si>
  <si>
    <t>Subventions à des associations pour la réalisation ponctuelle de publications, d’expositions ou de manifestations de toute nature relative à la promotion du patrimoine</t>
  </si>
  <si>
    <t>Allocations, prix et bourses de formation</t>
  </si>
  <si>
    <t>Coopération internationale dans le cadre des missions de l'AWAP</t>
  </si>
  <si>
    <t>Quote-part dans le financement du programme de transition professionnelle</t>
  </si>
  <si>
    <t>Subvention au secteur public pour la valorisation par mise en lumière du Patrimoine exceptionnel de Wallonie</t>
  </si>
  <si>
    <t>Subventions au secteur public concernant les monuments, sites et fouilles, la promotion et la mise en valeur de sites archéologiques</t>
  </si>
  <si>
    <t>Subvention pour la restauration de monuments classés relevant du secteur privé- Travaux de sauvegarde y compris de fouille</t>
  </si>
  <si>
    <t>Subvention au Commissariat général au Tourisme pour la valorisation du site de l'Abbaye d'Aulne</t>
  </si>
  <si>
    <t>Subventions pour la restauration de monuments classés relevant du secteur public, travaux de sauvegarde, y compris les fouilles</t>
  </si>
  <si>
    <t>Subventions liées aux "accords-cadres" pour la restauration de biens immobiliers classés du patrimoine exceptionnel- Secteur public et cultes</t>
  </si>
  <si>
    <t>Mise en œuvre des accords de coopérations</t>
  </si>
  <si>
    <t>Acquisition de droits réels immobiliers</t>
  </si>
  <si>
    <t>Travaux de restauration, rénovation, ou réhabilitation de biens appartenant à la Région wallonne, y compris les études, frais et honoraires s'y rapportant</t>
  </si>
  <si>
    <t>Travaux de restauration, rénovation ou réhabilitation d'autres biens, y compris les études, frais et honoraires s'y rapportant</t>
  </si>
  <si>
    <t>Participation dans des sociétés ou partenariats</t>
  </si>
  <si>
    <t>Avances récupérables en vue de l'exécution de fouilles ou de travaux de restauration de monuments, édifices et sites classés</t>
  </si>
  <si>
    <t>Titre I   RECETTES COURANTES</t>
  </si>
  <si>
    <t>Ventes de biens non durables et de services</t>
  </si>
  <si>
    <t>Produits résultant de la gestion de biens régionaux confiés à l'AWAP</t>
  </si>
  <si>
    <t>Produits résultant de la vente de documents</t>
  </si>
  <si>
    <t>Produits résultant de services en faveur d’administrations publiques autres que la Région wallonne</t>
  </si>
  <si>
    <t>Produits divers en provenance du privé</t>
  </si>
  <si>
    <t>Interventions des Institutions européennes dans le coût des stages de formation</t>
  </si>
  <si>
    <t>Subvention de la Région wallonne</t>
  </si>
  <si>
    <t>Subvention de la Région wallonne dans le cadre des projets cofinancés par l'UE</t>
  </si>
  <si>
    <t>Produits divers en provenance du secteur public</t>
  </si>
  <si>
    <t>Titre II  RECETTES EN CAPITAL</t>
  </si>
  <si>
    <t>Remboursement de travaux et d’études préfinancés par l’Agence pour compte de pouvoirs subordonnés</t>
  </si>
  <si>
    <t>Produits de la vente d'objets de valeur</t>
  </si>
  <si>
    <t>Dépenses liées à l'exploitation de l'Archéoforum de Liège</t>
  </si>
  <si>
    <t>Remboursement des avances récupérables en vue de l'exécution de fouilles ou de travaux de restauration de monuments, édifices et sites classés</t>
  </si>
  <si>
    <t>Dépenses liées à l'exploitation du CWAB</t>
  </si>
  <si>
    <t xml:space="preserve">Programme 01 </t>
  </si>
  <si>
    <t>Recettes générales</t>
  </si>
  <si>
    <t xml:space="preserve">TOTAL pour le Titre I </t>
  </si>
  <si>
    <t xml:space="preserve">TOTAL pour le Titre II </t>
  </si>
  <si>
    <t>Dépenses de fonctionnement</t>
  </si>
  <si>
    <t xml:space="preserve">Programme 02 </t>
  </si>
  <si>
    <t>Dépenses liées aux missions</t>
  </si>
  <si>
    <t>TOTAL pour le programme 02</t>
  </si>
  <si>
    <t>02</t>
  </si>
  <si>
    <t>00</t>
  </si>
  <si>
    <t>09</t>
  </si>
  <si>
    <t>05</t>
  </si>
  <si>
    <t>06</t>
  </si>
  <si>
    <t>07</t>
  </si>
  <si>
    <t>Subventions liées aux accords cadres pour la restauration de biens immobiliers classés du patrimoine exceptionnel - secteur privé</t>
  </si>
  <si>
    <t>TITRE VI - ORGANISMES</t>
  </si>
  <si>
    <t>Code fct.</t>
  </si>
  <si>
    <t>Dépenses de toute nature afférentes au petit Patrimoine Populaire de Wallonie - privé</t>
  </si>
  <si>
    <t>Dépenses de toute nature afférentes au petit Patrimoine Populaire de Wallonie - public</t>
  </si>
  <si>
    <t>LIBELLES</t>
  </si>
  <si>
    <t xml:space="preserve">Dépenses liées à l’organisation d’un Master interuniversitaire de spécialisation en Conservation-Restauration du patrimoine culturel immobilier </t>
  </si>
  <si>
    <t>Subvention de la Région en matière de travaux de rénovation, restauration et réaffectation des bâtiments classés (part wallonne des projets cofinancés)</t>
  </si>
  <si>
    <t>Stages, formations, journées d'étude et activités pédagogiques des Centres de formations aux Métiers du patrimoine : rémunérations et frais des formateurs et conférenciers, fournitures et services</t>
  </si>
  <si>
    <t>Subventions aux universités et aux établissements d'enseignement supérieur pour la réalisation de leur action en faveur du patrimoine, en ce compris la mise en valeur d'objets et sites archéologiques</t>
  </si>
  <si>
    <t>Dépenses de toute nature afférentes à la maintenance du patrimoine wallon</t>
  </si>
  <si>
    <t>Dépenses de toute nature afférentes au petit Patrimoine Populaire de Wallonie</t>
  </si>
  <si>
    <t>Code fct</t>
  </si>
  <si>
    <t>C.E.</t>
  </si>
  <si>
    <t>C.L.</t>
  </si>
  <si>
    <t>Produits de la vente des forges de Mellier</t>
  </si>
  <si>
    <t>Entretien, fonctionnement et certains travaux sur des biens confiés ou gérés par l'AWAP</t>
  </si>
  <si>
    <t>Subventions au secteur privé pour la réalisation de son action en faveur du patrimoine, en ce compris la mise en valeur des objets et sites archéologiques</t>
  </si>
  <si>
    <t>Rétrocession de recette à la Région wallonne</t>
  </si>
  <si>
    <t>Dotation au CESE Wallonie pour couvrir les frais de fonctionnement de la CRMSF</t>
  </si>
  <si>
    <t>Dotation à la Communauté germanophone</t>
  </si>
  <si>
    <t>Subvention aux autres entités fédérées</t>
  </si>
  <si>
    <t>Subventions en investissements en vue de la valorisation des collections régionales en matière de patrimoine</t>
  </si>
  <si>
    <t>Acquisition de matériels en lien avec  les opérations d'investissement</t>
  </si>
  <si>
    <t>Frais notariés</t>
  </si>
  <si>
    <t>Interventions des Institutions européennes dans les travaux de rénovation, restauration et réaffectation des bâtiments classés</t>
  </si>
  <si>
    <t>Programme 99</t>
  </si>
  <si>
    <t>Plan de Relance Wallon</t>
  </si>
  <si>
    <t>TOTAL pour le programme 99</t>
  </si>
  <si>
    <t>99</t>
  </si>
  <si>
    <t>46</t>
  </si>
  <si>
    <t>10</t>
  </si>
  <si>
    <t>TOTAL pour le Titre I</t>
  </si>
  <si>
    <t>08</t>
  </si>
  <si>
    <t>01</t>
  </si>
  <si>
    <t>Locaux et bâtiments administratifs et techniques (fonctionnement)</t>
  </si>
  <si>
    <t>Subventions en investissements dans le cadre du plan de relance - propriétaires privés (PRW - 197)</t>
  </si>
  <si>
    <t>Subventions en investissements dans le cadre du plan de relance - propriétaires publics (PRW - 197)</t>
  </si>
  <si>
    <t>Investissements dans le cadre du plan de relance - Villers-la-Ville (PRW - 196)</t>
  </si>
  <si>
    <t>Produits des transactions et amendes résultant d'infractions visées par le Code du Patrimoine - privé</t>
  </si>
  <si>
    <t>Produits des transactions et amendes résultant d'infractions visées par le Code du Patrimoine - public</t>
  </si>
  <si>
    <t>Dépenses de fonctionnement pour les fouilles archéologiques reconnues de statut régional (achats, études, restaurations, objets, fouilles)</t>
  </si>
  <si>
    <t xml:space="preserve">Fourniture de repas pour les centres de formation </t>
  </si>
  <si>
    <t>Subventions liées au programme européen Leader 2023-2027</t>
  </si>
  <si>
    <t>Subvention au secteur public - référent patrimoine au sein d'un groupement de communes</t>
  </si>
  <si>
    <t>Subvention relative à un bien pastillé inscrit à l'inventaire régional du patrimoine - privé</t>
  </si>
  <si>
    <t>Subvention relative à un bien pastillé inscrit à l'inventaire régional du patrimoine - public</t>
  </si>
  <si>
    <t>Subventions cofinancées par le FEDER dans le cadre de la programmation 2021-2027</t>
  </si>
  <si>
    <t xml:space="preserve">Subventions pour la restauration de monuments classés propriété des Universités </t>
  </si>
  <si>
    <t>Subvention de la Région wallonne dans le cadre du plan de relance - inondations CCE (PRW 313)</t>
  </si>
  <si>
    <t>LE</t>
  </si>
  <si>
    <r>
      <t>Subvention de la Région wallonne le cadre du plan de relance - propriétaires privés</t>
    </r>
    <r>
      <rPr>
        <sz val="10"/>
        <color theme="1"/>
        <rFont val="Times New Roman"/>
        <family val="1"/>
      </rPr>
      <t xml:space="preserve"> (PRW - 197)</t>
    </r>
    <r>
      <rPr>
        <sz val="12"/>
        <color theme="1"/>
        <rFont val="Times New Roman"/>
        <family val="1"/>
      </rPr>
      <t xml:space="preserve"> </t>
    </r>
  </si>
  <si>
    <r>
      <t>Subvention de la Région dans le cadre du plan de relance - Villers-la-Ville</t>
    </r>
    <r>
      <rPr>
        <sz val="10"/>
        <color theme="1"/>
        <rFont val="Times New Roman"/>
        <family val="1"/>
      </rPr>
      <t xml:space="preserve"> (PRW - 196)</t>
    </r>
  </si>
  <si>
    <r>
      <t xml:space="preserve">Subvention de la Région wallonne dans le cadre du plan de relance - inondations CCE </t>
    </r>
    <r>
      <rPr>
        <sz val="10"/>
        <color theme="1"/>
        <rFont val="Times New Roman"/>
        <family val="1"/>
      </rPr>
      <t>(PRW - 313)</t>
    </r>
  </si>
  <si>
    <r>
      <t>Subvention de la Région wallonne dans le cadre du Plan de Relance</t>
    </r>
    <r>
      <rPr>
        <sz val="10"/>
        <color theme="1"/>
        <rFont val="Times New Roman"/>
        <family val="1"/>
      </rPr>
      <t xml:space="preserve"> (PRW 197)</t>
    </r>
  </si>
  <si>
    <r>
      <t xml:space="preserve">Subvention de la Région wallonne dans le cadre de la gestion des inondations </t>
    </r>
    <r>
      <rPr>
        <sz val="10"/>
        <color theme="1"/>
        <rFont val="Times New Roman"/>
        <family val="1"/>
      </rPr>
      <t>(PRW 313)</t>
    </r>
  </si>
  <si>
    <r>
      <t>Subvention de la Région wallonne dans le cadre du Plan de relance</t>
    </r>
    <r>
      <rPr>
        <sz val="10"/>
        <color theme="1"/>
        <rFont val="Times New Roman"/>
        <family val="1"/>
      </rPr>
      <t xml:space="preserve"> (PRW 196)</t>
    </r>
  </si>
  <si>
    <r>
      <t xml:space="preserve">Subvention de la Région wallonne dans le cadre du plan de relance - propriétaires publics </t>
    </r>
    <r>
      <rPr>
        <sz val="10"/>
        <color theme="1"/>
        <rFont val="Times New Roman"/>
        <family val="1"/>
      </rPr>
      <t>(PRW - 197)</t>
    </r>
  </si>
  <si>
    <t>Min. ord.</t>
  </si>
  <si>
    <t>Transfert en capital du Pouvoir fédéral</t>
  </si>
  <si>
    <t>Dépenses mises en œuvres dans le cadre des inondations (PRW - 313)</t>
  </si>
  <si>
    <t>Budget ajusté des recettes pour l'année budgétaire 2025</t>
  </si>
  <si>
    <t>Budget initial 2025</t>
  </si>
  <si>
    <t>Budget ajusté des dépenses pour l'année budgétaire 2025</t>
  </si>
  <si>
    <t>Ajustement</t>
  </si>
  <si>
    <t xml:space="preserve">Crédits ajustés 2025 </t>
  </si>
  <si>
    <t>Crédits initiaux 2025</t>
  </si>
  <si>
    <t>Intérêts de la dette commerciale</t>
  </si>
  <si>
    <t>Autres intérêts</t>
  </si>
  <si>
    <t>Subventions au secteur privé relatives aux journées de valorisation du Patrimoine</t>
  </si>
  <si>
    <t>Subventions au secteur public relatives aux journées de valorisation du Patrimoine</t>
  </si>
  <si>
    <t xml:space="preserve">Produits de la vente de biens </t>
  </si>
  <si>
    <t>Budget ajusté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</si>
</sst>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0000"/>
    <numFmt numFmtId="166" formatCode="###,##0.0&quot; &quot;;\-\ ###,##0.0&quot; &quot;;0&quot;  &quot;"/>
    <numFmt numFmtId="167" formatCode="###,##0&quot; &quot;;\-###,##0&quot; &quot;;&quot;—  &quot;"/>
  </numFmts>
  <fonts count="23" x14ac:knownFonts="1">
    <font>
      <sz val="10"/>
      <name val="MS Sans Serif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</font>
    <font>
      <i/>
      <sz val="12"/>
      <name val="Times New Roman"/>
      <family val="1"/>
    </font>
    <font>
      <b/>
      <i/>
      <sz val="14"/>
      <name val="Times New Roman"/>
      <family val="1"/>
    </font>
    <font>
      <sz val="8"/>
      <name val="MS Sans Serif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3">
    <xf numFmtId="0" fontId="0" fillId="0" borderId="0" xfId="0"/>
    <xf numFmtId="164" fontId="7" fillId="0" borderId="2" xfId="1" applyNumberFormat="1" applyFont="1" applyBorder="1" applyAlignment="1">
      <alignment horizontal="centerContinuous"/>
    </xf>
    <xf numFmtId="164" fontId="7" fillId="0" borderId="6" xfId="1" applyNumberFormat="1" applyFont="1" applyBorder="1" applyAlignment="1">
      <alignment horizontal="left"/>
    </xf>
    <xf numFmtId="164" fontId="7" fillId="0" borderId="14" xfId="1" applyNumberFormat="1" applyFont="1" applyBorder="1" applyAlignment="1">
      <alignment horizontal="centerContinuous"/>
    </xf>
    <xf numFmtId="164" fontId="7" fillId="0" borderId="15" xfId="1" applyNumberFormat="1" applyFont="1" applyBorder="1" applyAlignment="1">
      <alignment horizontal="left"/>
    </xf>
    <xf numFmtId="164" fontId="9" fillId="0" borderId="8" xfId="0" applyNumberFormat="1" applyFont="1" applyBorder="1" applyAlignment="1">
      <alignment horizontal="center" vertical="top" wrapText="1"/>
    </xf>
    <xf numFmtId="164" fontId="9" fillId="0" borderId="9" xfId="0" applyNumberFormat="1" applyFont="1" applyBorder="1" applyAlignment="1">
      <alignment horizontal="center" vertical="top" wrapText="1"/>
    </xf>
    <xf numFmtId="164" fontId="9" fillId="0" borderId="18" xfId="0" applyNumberFormat="1" applyFont="1" applyBorder="1" applyAlignment="1">
      <alignment horizontal="center" vertical="top" wrapText="1"/>
    </xf>
    <xf numFmtId="164" fontId="9" fillId="0" borderId="10" xfId="0" applyNumberFormat="1" applyFont="1" applyBorder="1" applyAlignment="1">
      <alignment horizontal="center" vertical="top" wrapText="1"/>
    </xf>
    <xf numFmtId="165" fontId="9" fillId="0" borderId="10" xfId="1" applyNumberFormat="1" applyFont="1" applyBorder="1" applyAlignment="1">
      <alignment horizontal="center" vertical="top"/>
    </xf>
    <xf numFmtId="0" fontId="11" fillId="0" borderId="10" xfId="0" applyFont="1" applyBorder="1" applyAlignment="1">
      <alignment vertical="top" wrapText="1"/>
    </xf>
    <xf numFmtId="164" fontId="9" fillId="0" borderId="19" xfId="0" applyNumberFormat="1" applyFont="1" applyBorder="1" applyAlignment="1">
      <alignment horizontal="center" vertical="top" wrapText="1"/>
    </xf>
    <xf numFmtId="164" fontId="9" fillId="0" borderId="20" xfId="0" applyNumberFormat="1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11" fillId="0" borderId="13" xfId="0" applyFont="1" applyBorder="1" applyAlignment="1">
      <alignment vertical="top" wrapText="1"/>
    </xf>
    <xf numFmtId="0" fontId="15" fillId="0" borderId="13" xfId="0" applyFont="1" applyBorder="1" applyAlignment="1">
      <alignment horizontal="right" vertical="top" wrapText="1"/>
    </xf>
    <xf numFmtId="164" fontId="9" fillId="0" borderId="7" xfId="0" applyNumberFormat="1" applyFont="1" applyBorder="1" applyAlignment="1">
      <alignment horizontal="center" vertical="top" wrapText="1"/>
    </xf>
    <xf numFmtId="164" fontId="9" fillId="0" borderId="22" xfId="0" applyNumberFormat="1" applyFont="1" applyBorder="1" applyAlignment="1">
      <alignment horizontal="center" vertical="top" wrapText="1"/>
    </xf>
    <xf numFmtId="164" fontId="9" fillId="0" borderId="23" xfId="0" applyNumberFormat="1" applyFont="1" applyBorder="1" applyAlignment="1">
      <alignment horizontal="center" vertical="top" wrapText="1"/>
    </xf>
    <xf numFmtId="164" fontId="9" fillId="0" borderId="3" xfId="0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right" vertical="top" wrapText="1"/>
    </xf>
    <xf numFmtId="164" fontId="9" fillId="0" borderId="24" xfId="0" applyNumberFormat="1" applyFont="1" applyBorder="1" applyAlignment="1">
      <alignment horizontal="center" vertical="top" wrapText="1"/>
    </xf>
    <xf numFmtId="164" fontId="9" fillId="0" borderId="16" xfId="0" applyNumberFormat="1" applyFont="1" applyBorder="1" applyAlignment="1">
      <alignment horizontal="center" vertical="top" wrapText="1"/>
    </xf>
    <xf numFmtId="164" fontId="9" fillId="0" borderId="25" xfId="0" applyNumberFormat="1" applyFont="1" applyBorder="1" applyAlignment="1">
      <alignment horizontal="center" vertical="top" wrapText="1"/>
    </xf>
    <xf numFmtId="164" fontId="9" fillId="0" borderId="17" xfId="0" applyNumberFormat="1" applyFont="1" applyBorder="1" applyAlignment="1">
      <alignment horizontal="center" vertical="top" wrapText="1"/>
    </xf>
    <xf numFmtId="0" fontId="8" fillId="0" borderId="0" xfId="1" applyFont="1" applyAlignment="1">
      <alignment horizontal="center" vertical="center" wrapText="1"/>
    </xf>
    <xf numFmtId="164" fontId="7" fillId="0" borderId="4" xfId="1" applyNumberFormat="1" applyFont="1" applyBorder="1" applyAlignment="1">
      <alignment horizontal="centerContinuous"/>
    </xf>
    <xf numFmtId="164" fontId="7" fillId="0" borderId="30" xfId="1" applyNumberFormat="1" applyFont="1" applyBorder="1" applyAlignment="1">
      <alignment horizontal="centerContinuous"/>
    </xf>
    <xf numFmtId="0" fontId="8" fillId="0" borderId="9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8" fillId="0" borderId="0" xfId="1" applyFont="1" applyAlignment="1">
      <alignment horizontal="center" vertical="center" wrapText="1"/>
    </xf>
    <xf numFmtId="0" fontId="10" fillId="0" borderId="0" xfId="1" applyFont="1" applyAlignment="1">
      <alignment vertical="center" wrapText="1"/>
    </xf>
    <xf numFmtId="0" fontId="18" fillId="0" borderId="0" xfId="1" applyFont="1" applyAlignment="1">
      <alignment horizontal="right" vertical="center" wrapText="1"/>
    </xf>
    <xf numFmtId="0" fontId="16" fillId="0" borderId="0" xfId="1" applyFont="1" applyAlignment="1">
      <alignment horizontal="right" vertical="center" wrapText="1"/>
    </xf>
    <xf numFmtId="0" fontId="19" fillId="0" borderId="0" xfId="1" applyFont="1" applyAlignment="1">
      <alignment horizontal="center" vertical="center" wrapText="1"/>
    </xf>
    <xf numFmtId="0" fontId="12" fillId="0" borderId="13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right"/>
    </xf>
    <xf numFmtId="0" fontId="11" fillId="0" borderId="21" xfId="0" applyFont="1" applyBorder="1"/>
    <xf numFmtId="164" fontId="7" fillId="0" borderId="6" xfId="1" applyNumberFormat="1" applyFont="1" applyBorder="1" applyAlignment="1">
      <alignment horizontal="centerContinuous"/>
    </xf>
    <xf numFmtId="164" fontId="7" fillId="0" borderId="15" xfId="1" applyNumberFormat="1" applyFont="1" applyBorder="1" applyAlignment="1">
      <alignment horizontal="centerContinuous"/>
    </xf>
    <xf numFmtId="165" fontId="9" fillId="0" borderId="3" xfId="1" applyNumberFormat="1" applyFont="1" applyBorder="1" applyAlignment="1">
      <alignment horizontal="center" vertical="top"/>
    </xf>
    <xf numFmtId="0" fontId="10" fillId="0" borderId="0" xfId="1" applyFont="1" applyAlignment="1">
      <alignment horizontal="justify" vertical="center" wrapText="1"/>
    </xf>
    <xf numFmtId="0" fontId="10" fillId="0" borderId="13" xfId="1" applyFont="1" applyBorder="1" applyAlignment="1">
      <alignment horizontal="justify" vertical="center" wrapText="1"/>
    </xf>
    <xf numFmtId="0" fontId="18" fillId="0" borderId="13" xfId="1" applyFont="1" applyBorder="1" applyAlignment="1">
      <alignment horizontal="right" vertical="center" wrapText="1"/>
    </xf>
    <xf numFmtId="0" fontId="18" fillId="0" borderId="13" xfId="1" applyFont="1" applyBorder="1" applyAlignment="1">
      <alignment horizontal="center" vertical="center" wrapText="1"/>
    </xf>
    <xf numFmtId="0" fontId="10" fillId="0" borderId="13" xfId="1" applyFont="1" applyBorder="1" applyAlignment="1">
      <alignment vertical="center" wrapText="1"/>
    </xf>
    <xf numFmtId="164" fontId="9" fillId="0" borderId="0" xfId="0" applyNumberFormat="1" applyFont="1" applyAlignment="1">
      <alignment horizontal="center" vertical="top" wrapText="1"/>
    </xf>
    <xf numFmtId="164" fontId="9" fillId="0" borderId="13" xfId="0" applyNumberFormat="1" applyFont="1" applyBorder="1" applyAlignment="1">
      <alignment horizontal="center" vertical="top" wrapText="1"/>
    </xf>
    <xf numFmtId="165" fontId="9" fillId="0" borderId="13" xfId="1" applyNumberFormat="1" applyFont="1" applyBorder="1" applyAlignment="1">
      <alignment horizontal="center" vertical="top"/>
    </xf>
    <xf numFmtId="0" fontId="10" fillId="0" borderId="13" xfId="1" applyFont="1" applyBorder="1" applyAlignment="1">
      <alignment horizontal="justify" vertical="top" wrapText="1"/>
    </xf>
    <xf numFmtId="0" fontId="0" fillId="0" borderId="0" xfId="0" applyAlignment="1">
      <alignment wrapText="1"/>
    </xf>
    <xf numFmtId="3" fontId="10" fillId="0" borderId="32" xfId="1" applyNumberFormat="1" applyFont="1" applyBorder="1" applyAlignment="1">
      <alignment vertical="center" wrapText="1"/>
    </xf>
    <xf numFmtId="3" fontId="10" fillId="0" borderId="29" xfId="1" applyNumberFormat="1" applyFont="1" applyBorder="1" applyAlignment="1">
      <alignment vertical="center" wrapText="1"/>
    </xf>
    <xf numFmtId="3" fontId="10" fillId="0" borderId="34" xfId="1" applyNumberFormat="1" applyFont="1" applyBorder="1" applyAlignment="1">
      <alignment vertical="center" wrapText="1"/>
    </xf>
    <xf numFmtId="3" fontId="16" fillId="0" borderId="34" xfId="1" applyNumberFormat="1" applyFont="1" applyBorder="1" applyAlignment="1">
      <alignment vertical="center" wrapText="1"/>
    </xf>
    <xf numFmtId="3" fontId="16" fillId="0" borderId="28" xfId="1" applyNumberFormat="1" applyFont="1" applyBorder="1" applyAlignment="1">
      <alignment vertical="center" wrapText="1"/>
    </xf>
    <xf numFmtId="3" fontId="16" fillId="0" borderId="29" xfId="1" applyNumberFormat="1" applyFont="1" applyBorder="1" applyAlignment="1">
      <alignment vertical="center" wrapText="1"/>
    </xf>
    <xf numFmtId="3" fontId="10" fillId="0" borderId="38" xfId="1" applyNumberFormat="1" applyFont="1" applyBorder="1" applyAlignment="1">
      <alignment vertical="center"/>
    </xf>
    <xf numFmtId="3" fontId="10" fillId="0" borderId="39" xfId="1" applyNumberFormat="1" applyFont="1" applyBorder="1" applyAlignment="1">
      <alignment vertical="center"/>
    </xf>
    <xf numFmtId="3" fontId="10" fillId="0" borderId="41" xfId="1" applyNumberFormat="1" applyFont="1" applyBorder="1" applyAlignment="1">
      <alignment vertical="center"/>
    </xf>
    <xf numFmtId="3" fontId="16" fillId="0" borderId="41" xfId="1" applyNumberFormat="1" applyFont="1" applyBorder="1" applyAlignment="1">
      <alignment vertical="center"/>
    </xf>
    <xf numFmtId="3" fontId="10" fillId="0" borderId="42" xfId="1" applyNumberFormat="1" applyFont="1" applyBorder="1" applyAlignment="1">
      <alignment vertical="center"/>
    </xf>
    <xf numFmtId="3" fontId="16" fillId="0" borderId="39" xfId="1" applyNumberFormat="1" applyFont="1" applyBorder="1" applyAlignment="1">
      <alignment vertical="center"/>
    </xf>
    <xf numFmtId="3" fontId="16" fillId="0" borderId="40" xfId="1" applyNumberFormat="1" applyFont="1" applyBorder="1" applyAlignment="1">
      <alignment vertical="center"/>
    </xf>
    <xf numFmtId="3" fontId="10" fillId="0" borderId="44" xfId="1" applyNumberFormat="1" applyFont="1" applyBorder="1" applyAlignment="1">
      <alignment vertical="center" wrapText="1"/>
    </xf>
    <xf numFmtId="3" fontId="10" fillId="0" borderId="45" xfId="1" applyNumberFormat="1" applyFont="1" applyBorder="1" applyAlignment="1">
      <alignment vertical="center" wrapText="1"/>
    </xf>
    <xf numFmtId="165" fontId="9" fillId="0" borderId="10" xfId="1" applyNumberFormat="1" applyFont="1" applyBorder="1" applyAlignment="1">
      <alignment horizontal="center" vertical="top" wrapText="1"/>
    </xf>
    <xf numFmtId="165" fontId="9" fillId="0" borderId="13" xfId="1" applyNumberFormat="1" applyFont="1" applyBorder="1" applyAlignment="1">
      <alignment horizontal="center" vertical="top" wrapText="1"/>
    </xf>
    <xf numFmtId="165" fontId="9" fillId="0" borderId="17" xfId="1" applyNumberFormat="1" applyFont="1" applyBorder="1" applyAlignment="1">
      <alignment horizontal="center" vertical="top" wrapText="1"/>
    </xf>
    <xf numFmtId="3" fontId="10" fillId="0" borderId="39" xfId="1" applyNumberFormat="1" applyFont="1" applyBorder="1" applyAlignment="1">
      <alignment vertical="top"/>
    </xf>
    <xf numFmtId="164" fontId="10" fillId="0" borderId="13" xfId="0" applyNumberFormat="1" applyFont="1" applyBorder="1" applyAlignment="1">
      <alignment horizontal="center" vertical="top" wrapText="1"/>
    </xf>
    <xf numFmtId="164" fontId="10" fillId="0" borderId="0" xfId="0" applyNumberFormat="1" applyFont="1" applyAlignment="1">
      <alignment horizontal="center" vertical="top" wrapText="1"/>
    </xf>
    <xf numFmtId="165" fontId="10" fillId="0" borderId="13" xfId="1" applyNumberFormat="1" applyFont="1" applyBorder="1" applyAlignment="1">
      <alignment horizontal="center" vertical="top"/>
    </xf>
    <xf numFmtId="3" fontId="10" fillId="0" borderId="44" xfId="1" applyNumberFormat="1" applyFont="1" applyBorder="1" applyAlignment="1">
      <alignment vertical="top" wrapText="1"/>
    </xf>
    <xf numFmtId="3" fontId="10" fillId="0" borderId="29" xfId="1" applyNumberFormat="1" applyFont="1" applyBorder="1" applyAlignment="1">
      <alignment vertical="top" wrapText="1"/>
    </xf>
    <xf numFmtId="3" fontId="10" fillId="0" borderId="37" xfId="1" applyNumberFormat="1" applyFont="1" applyBorder="1" applyAlignment="1">
      <alignment vertical="top" wrapText="1"/>
    </xf>
    <xf numFmtId="0" fontId="10" fillId="2" borderId="0" xfId="1" applyFont="1" applyFill="1" applyAlignment="1">
      <alignment horizontal="justify" vertical="top" wrapText="1"/>
    </xf>
    <xf numFmtId="0" fontId="10" fillId="2" borderId="13" xfId="1" applyFont="1" applyFill="1" applyBorder="1" applyAlignment="1">
      <alignment horizontal="justify" vertical="top" wrapText="1"/>
    </xf>
    <xf numFmtId="3" fontId="10" fillId="0" borderId="33" xfId="1" applyNumberFormat="1" applyFont="1" applyBorder="1" applyAlignment="1">
      <alignment vertical="top" wrapText="1"/>
    </xf>
    <xf numFmtId="3" fontId="10" fillId="0" borderId="46" xfId="1" applyNumberFormat="1" applyFont="1" applyBorder="1" applyAlignment="1">
      <alignment vertical="center" wrapText="1"/>
    </xf>
    <xf numFmtId="164" fontId="10" fillId="0" borderId="19" xfId="0" applyNumberFormat="1" applyFont="1" applyBorder="1" applyAlignment="1">
      <alignment horizontal="center" vertical="top" wrapText="1"/>
    </xf>
    <xf numFmtId="164" fontId="10" fillId="0" borderId="20" xfId="0" applyNumberFormat="1" applyFont="1" applyBorder="1" applyAlignment="1">
      <alignment horizontal="center" vertical="top" wrapText="1"/>
    </xf>
    <xf numFmtId="165" fontId="10" fillId="0" borderId="13" xfId="1" applyNumberFormat="1" applyFont="1" applyBorder="1" applyAlignment="1">
      <alignment horizontal="center" vertical="top" wrapText="1"/>
    </xf>
    <xf numFmtId="164" fontId="10" fillId="0" borderId="20" xfId="0" quotePrefix="1" applyNumberFormat="1" applyFont="1" applyBorder="1" applyAlignment="1">
      <alignment horizontal="center" vertical="top" wrapText="1"/>
    </xf>
    <xf numFmtId="0" fontId="11" fillId="0" borderId="13" xfId="0" applyFont="1" applyBorder="1" applyAlignment="1">
      <alignment horizontal="left" wrapText="1"/>
    </xf>
    <xf numFmtId="0" fontId="10" fillId="0" borderId="13" xfId="1" applyFont="1" applyBorder="1" applyAlignment="1">
      <alignment horizontal="left" vertical="top" wrapText="1"/>
    </xf>
    <xf numFmtId="0" fontId="10" fillId="0" borderId="21" xfId="1" applyFont="1" applyBorder="1" applyAlignment="1">
      <alignment horizontal="justify" vertical="top" wrapText="1"/>
    </xf>
    <xf numFmtId="164" fontId="10" fillId="0" borderId="21" xfId="0" applyNumberFormat="1" applyFont="1" applyBorder="1" applyAlignment="1">
      <alignment horizontal="center" vertical="top" wrapText="1"/>
    </xf>
    <xf numFmtId="164" fontId="10" fillId="0" borderId="12" xfId="0" applyNumberFormat="1" applyFont="1" applyBorder="1" applyAlignment="1">
      <alignment horizontal="center" vertical="top" wrapText="1"/>
    </xf>
    <xf numFmtId="165" fontId="10" fillId="0" borderId="21" xfId="1" applyNumberFormat="1" applyFont="1" applyBorder="1" applyAlignment="1">
      <alignment horizontal="center" vertical="top"/>
    </xf>
    <xf numFmtId="164" fontId="9" fillId="0" borderId="0" xfId="0" quotePrefix="1" applyNumberFormat="1" applyFont="1" applyAlignment="1">
      <alignment horizontal="center" vertical="top" wrapText="1"/>
    </xf>
    <xf numFmtId="0" fontId="10" fillId="0" borderId="0" xfId="1" applyFont="1" applyAlignment="1">
      <alignment horizontal="justify" vertical="top" wrapText="1"/>
    </xf>
    <xf numFmtId="164" fontId="10" fillId="0" borderId="0" xfId="0" quotePrefix="1" applyNumberFormat="1" applyFont="1" applyAlignment="1">
      <alignment horizontal="center" vertical="top" wrapText="1"/>
    </xf>
    <xf numFmtId="0" fontId="10" fillId="0" borderId="0" xfId="0" applyFont="1" applyAlignment="1">
      <alignment horizontal="left" wrapText="1"/>
    </xf>
    <xf numFmtId="164" fontId="9" fillId="0" borderId="47" xfId="0" applyNumberFormat="1" applyFont="1" applyBorder="1" applyAlignment="1">
      <alignment horizontal="center" vertical="top" wrapText="1"/>
    </xf>
    <xf numFmtId="164" fontId="9" fillId="0" borderId="48" xfId="0" applyNumberFormat="1" applyFont="1" applyBorder="1" applyAlignment="1">
      <alignment horizontal="center" vertical="top" wrapText="1"/>
    </xf>
    <xf numFmtId="165" fontId="9" fillId="0" borderId="47" xfId="1" applyNumberFormat="1" applyFont="1" applyBorder="1" applyAlignment="1">
      <alignment horizontal="center" vertical="top"/>
    </xf>
    <xf numFmtId="0" fontId="17" fillId="0" borderId="48" xfId="0" applyFont="1" applyBorder="1" applyAlignment="1">
      <alignment horizontal="right" vertical="top" wrapText="1"/>
    </xf>
    <xf numFmtId="3" fontId="16" fillId="0" borderId="50" xfId="1" applyNumberFormat="1" applyFont="1" applyBorder="1" applyAlignment="1">
      <alignment vertical="center" wrapText="1"/>
    </xf>
    <xf numFmtId="0" fontId="17" fillId="0" borderId="13" xfId="0" applyFont="1" applyBorder="1" applyAlignment="1">
      <alignment horizontal="right" vertical="top" wrapText="1"/>
    </xf>
    <xf numFmtId="0" fontId="17" fillId="0" borderId="17" xfId="0" applyFont="1" applyBorder="1" applyAlignment="1">
      <alignment horizontal="right" vertical="top" wrapText="1"/>
    </xf>
    <xf numFmtId="0" fontId="14" fillId="0" borderId="19" xfId="0" applyFont="1" applyBorder="1" applyAlignment="1">
      <alignment horizontal="center" vertical="top" wrapText="1"/>
    </xf>
    <xf numFmtId="3" fontId="10" fillId="0" borderId="31" xfId="1" applyNumberFormat="1" applyFont="1" applyBorder="1" applyAlignment="1">
      <alignment vertical="center" wrapText="1"/>
    </xf>
    <xf numFmtId="3" fontId="10" fillId="0" borderId="33" xfId="1" applyNumberFormat="1" applyFont="1" applyBorder="1" applyAlignment="1">
      <alignment vertical="center" wrapText="1"/>
    </xf>
    <xf numFmtId="3" fontId="16" fillId="0" borderId="1" xfId="1" applyNumberFormat="1" applyFont="1" applyBorder="1" applyAlignment="1">
      <alignment vertical="center" wrapText="1"/>
    </xf>
    <xf numFmtId="0" fontId="10" fillId="0" borderId="19" xfId="1" applyFont="1" applyBorder="1" applyAlignment="1">
      <alignment horizontal="justify" vertical="top" wrapText="1"/>
    </xf>
    <xf numFmtId="0" fontId="10" fillId="0" borderId="19" xfId="1" applyFont="1" applyBorder="1" applyAlignment="1">
      <alignment vertical="top" wrapText="1"/>
    </xf>
    <xf numFmtId="3" fontId="10" fillId="0" borderId="36" xfId="1" applyNumberFormat="1" applyFont="1" applyBorder="1" applyAlignment="1">
      <alignment vertical="center" wrapText="1"/>
    </xf>
    <xf numFmtId="0" fontId="18" fillId="0" borderId="19" xfId="1" applyFont="1" applyBorder="1" applyAlignment="1">
      <alignment horizontal="right" vertical="center" wrapText="1"/>
    </xf>
    <xf numFmtId="0" fontId="18" fillId="0" borderId="19" xfId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top" wrapText="1"/>
    </xf>
    <xf numFmtId="0" fontId="17" fillId="0" borderId="22" xfId="0" applyFont="1" applyBorder="1" applyAlignment="1">
      <alignment horizontal="right" vertical="top" wrapText="1"/>
    </xf>
    <xf numFmtId="3" fontId="10" fillId="0" borderId="1" xfId="1" applyNumberFormat="1" applyFont="1" applyBorder="1" applyAlignment="1">
      <alignment vertical="center" wrapText="1"/>
    </xf>
    <xf numFmtId="3" fontId="16" fillId="0" borderId="33" xfId="1" applyNumberFormat="1" applyFont="1" applyBorder="1" applyAlignment="1">
      <alignment vertical="center" wrapText="1"/>
    </xf>
    <xf numFmtId="3" fontId="16" fillId="0" borderId="5" xfId="1" applyNumberFormat="1" applyFont="1" applyBorder="1" applyAlignment="1">
      <alignment vertical="center" wrapText="1"/>
    </xf>
    <xf numFmtId="3" fontId="16" fillId="0" borderId="49" xfId="1" applyNumberFormat="1" applyFont="1" applyBorder="1" applyAlignment="1">
      <alignment vertical="center" wrapText="1"/>
    </xf>
    <xf numFmtId="0" fontId="10" fillId="0" borderId="13" xfId="1" applyFont="1" applyBorder="1" applyAlignment="1">
      <alignment vertical="top" wrapText="1"/>
    </xf>
    <xf numFmtId="0" fontId="21" fillId="0" borderId="13" xfId="0" applyFont="1" applyBorder="1" applyAlignment="1">
      <alignment horizontal="left"/>
    </xf>
    <xf numFmtId="0" fontId="21" fillId="0" borderId="13" xfId="0" applyFont="1" applyBorder="1" applyAlignment="1">
      <alignment horizontal="left" wrapText="1"/>
    </xf>
    <xf numFmtId="0" fontId="21" fillId="0" borderId="13" xfId="0" applyFont="1" applyBorder="1" applyAlignment="1">
      <alignment horizontal="left" vertical="top" wrapText="1"/>
    </xf>
    <xf numFmtId="164" fontId="10" fillId="0" borderId="0" xfId="0" applyNumberFormat="1" applyFont="1" applyFill="1" applyAlignment="1">
      <alignment horizontal="center" vertical="top" wrapText="1"/>
    </xf>
    <xf numFmtId="164" fontId="10" fillId="0" borderId="0" xfId="0" applyNumberFormat="1" applyFont="1" applyBorder="1" applyAlignment="1">
      <alignment horizontal="center" vertical="top" wrapText="1"/>
    </xf>
    <xf numFmtId="164" fontId="9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10" fillId="0" borderId="10" xfId="1" applyFont="1" applyBorder="1" applyAlignment="1">
      <alignment horizontal="center" vertical="top" wrapText="1"/>
    </xf>
    <xf numFmtId="0" fontId="10" fillId="0" borderId="13" xfId="1" applyFont="1" applyBorder="1" applyAlignment="1">
      <alignment horizontal="center" vertical="top" wrapText="1"/>
    </xf>
    <xf numFmtId="0" fontId="10" fillId="0" borderId="17" xfId="1" applyFont="1" applyBorder="1" applyAlignment="1">
      <alignment horizontal="center" vertical="top" wrapText="1"/>
    </xf>
    <xf numFmtId="0" fontId="10" fillId="0" borderId="13" xfId="1" applyFont="1" applyBorder="1" applyAlignment="1">
      <alignment horizontal="center" vertical="top"/>
    </xf>
    <xf numFmtId="0" fontId="10" fillId="0" borderId="21" xfId="1" applyFont="1" applyBorder="1" applyAlignment="1">
      <alignment horizontal="center" vertical="top"/>
    </xf>
    <xf numFmtId="3" fontId="16" fillId="0" borderId="51" xfId="1" applyNumberFormat="1" applyFont="1" applyBorder="1" applyAlignment="1">
      <alignment vertical="center"/>
    </xf>
    <xf numFmtId="0" fontId="0" fillId="0" borderId="0" xfId="0" applyAlignment="1">
      <alignment wrapText="1"/>
    </xf>
    <xf numFmtId="0" fontId="10" fillId="0" borderId="10" xfId="1" applyFont="1" applyBorder="1" applyAlignment="1">
      <alignment horizontal="center" vertical="top"/>
    </xf>
    <xf numFmtId="0" fontId="10" fillId="0" borderId="3" xfId="1" applyFont="1" applyBorder="1" applyAlignment="1">
      <alignment horizontal="center" vertical="top"/>
    </xf>
    <xf numFmtId="0" fontId="10" fillId="0" borderId="47" xfId="1" applyFont="1" applyBorder="1" applyAlignment="1">
      <alignment horizontal="center" vertical="top"/>
    </xf>
    <xf numFmtId="0" fontId="16" fillId="0" borderId="20" xfId="1" applyFont="1" applyBorder="1" applyAlignment="1">
      <alignment horizontal="right" vertical="center" wrapText="1"/>
    </xf>
    <xf numFmtId="0" fontId="10" fillId="0" borderId="0" xfId="0" applyFont="1" applyBorder="1" applyAlignment="1">
      <alignment wrapText="1"/>
    </xf>
    <xf numFmtId="3" fontId="10" fillId="0" borderId="52" xfId="1" applyNumberFormat="1" applyFont="1" applyBorder="1" applyAlignment="1">
      <alignment vertical="top" wrapText="1"/>
    </xf>
    <xf numFmtId="164" fontId="10" fillId="0" borderId="13" xfId="0" applyNumberFormat="1" applyFont="1" applyBorder="1" applyAlignment="1">
      <alignment vertical="top" wrapText="1"/>
    </xf>
    <xf numFmtId="164" fontId="10" fillId="0" borderId="19" xfId="0" applyNumberFormat="1" applyFont="1" applyBorder="1" applyAlignment="1">
      <alignment vertical="top" wrapText="1"/>
    </xf>
    <xf numFmtId="164" fontId="10" fillId="0" borderId="0" xfId="0" applyNumberFormat="1" applyFont="1" applyAlignment="1">
      <alignment vertical="top" wrapText="1"/>
    </xf>
    <xf numFmtId="164" fontId="10" fillId="0" borderId="20" xfId="0" applyNumberFormat="1" applyFont="1" applyBorder="1" applyAlignment="1">
      <alignment vertical="top" wrapText="1"/>
    </xf>
    <xf numFmtId="165" fontId="10" fillId="0" borderId="13" xfId="1" applyNumberFormat="1" applyFont="1" applyBorder="1" applyAlignment="1">
      <alignment vertical="top" wrapText="1"/>
    </xf>
    <xf numFmtId="0" fontId="10" fillId="0" borderId="3" xfId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6" fillId="0" borderId="13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15" xfId="0" applyFont="1" applyBorder="1" applyAlignment="1">
      <alignment vertical="top" wrapText="1"/>
    </xf>
    <xf numFmtId="0" fontId="4" fillId="0" borderId="16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164" fontId="7" fillId="0" borderId="10" xfId="1" applyNumberFormat="1" applyFont="1" applyBorder="1" applyAlignment="1">
      <alignment horizontal="center" vertical="center" wrapText="1"/>
    </xf>
    <xf numFmtId="164" fontId="7" fillId="0" borderId="13" xfId="1" applyNumberFormat="1" applyFont="1" applyBorder="1" applyAlignment="1">
      <alignment horizontal="center" vertical="center" wrapText="1"/>
    </xf>
    <xf numFmtId="164" fontId="7" fillId="0" borderId="17" xfId="1" applyNumberFormat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164" fontId="7" fillId="0" borderId="8" xfId="1" applyNumberFormat="1" applyFont="1" applyBorder="1" applyAlignment="1">
      <alignment horizontal="center" vertical="center" wrapText="1"/>
    </xf>
    <xf numFmtId="164" fontId="7" fillId="0" borderId="9" xfId="1" applyNumberFormat="1" applyFont="1" applyBorder="1" applyAlignment="1">
      <alignment horizontal="center" vertical="center" wrapText="1"/>
    </xf>
    <xf numFmtId="164" fontId="7" fillId="0" borderId="18" xfId="1" applyNumberFormat="1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wrapText="1"/>
    </xf>
    <xf numFmtId="0" fontId="0" fillId="0" borderId="17" xfId="0" applyBorder="1" applyAlignment="1">
      <alignment wrapText="1"/>
    </xf>
    <xf numFmtId="0" fontId="7" fillId="0" borderId="17" xfId="1" applyFont="1" applyBorder="1" applyAlignment="1">
      <alignment horizontal="center" vertical="center" wrapText="1"/>
    </xf>
    <xf numFmtId="167" fontId="5" fillId="0" borderId="22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6" xfId="0" applyBorder="1" applyAlignment="1">
      <alignment wrapText="1"/>
    </xf>
    <xf numFmtId="167" fontId="5" fillId="0" borderId="28" xfId="1" applyNumberFormat="1" applyFont="1" applyBorder="1" applyAlignment="1">
      <alignment horizontal="center" vertical="center" wrapText="1"/>
    </xf>
    <xf numFmtId="0" fontId="0" fillId="0" borderId="29" xfId="0" applyBorder="1" applyAlignment="1">
      <alignment wrapText="1"/>
    </xf>
    <xf numFmtId="0" fontId="0" fillId="0" borderId="35" xfId="0" applyBorder="1" applyAlignment="1">
      <alignment wrapText="1"/>
    </xf>
    <xf numFmtId="166" fontId="7" fillId="0" borderId="10" xfId="1" applyNumberFormat="1" applyFont="1" applyBorder="1" applyAlignment="1">
      <alignment horizontal="center" vertical="center" wrapText="1"/>
    </xf>
    <xf numFmtId="166" fontId="7" fillId="0" borderId="13" xfId="1" applyNumberFormat="1" applyFont="1" applyBorder="1" applyAlignment="1">
      <alignment horizontal="center" vertical="center" wrapText="1"/>
    </xf>
    <xf numFmtId="164" fontId="7" fillId="0" borderId="9" xfId="1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7" xfId="0" applyBorder="1" applyAlignment="1">
      <alignment vertical="center"/>
    </xf>
    <xf numFmtId="167" fontId="16" fillId="0" borderId="43" xfId="1" applyNumberFormat="1" applyFont="1" applyBorder="1" applyAlignment="1">
      <alignment horizontal="center" vertical="center" wrapText="1"/>
    </xf>
    <xf numFmtId="167" fontId="16" fillId="0" borderId="26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J64"/>
  <sheetViews>
    <sheetView view="pageBreakPreview" topLeftCell="A31" zoomScaleNormal="100" zoomScaleSheetLayoutView="100" workbookViewId="0">
      <selection activeCell="G55" sqref="G55"/>
    </sheetView>
  </sheetViews>
  <sheetFormatPr baseColWidth="10" defaultRowHeight="12.6" x14ac:dyDescent="0.25"/>
  <cols>
    <col min="1" max="1" width="5.44140625" style="125" customWidth="1"/>
    <col min="2" max="4" width="3.6640625" customWidth="1"/>
    <col min="5" max="5" width="4" customWidth="1"/>
    <col min="6" max="6" width="6.5546875" style="52" customWidth="1"/>
    <col min="7" max="7" width="77.21875" customWidth="1"/>
    <col min="8" max="8" width="8.44140625" customWidth="1"/>
    <col min="9" max="9" width="11" customWidth="1"/>
    <col min="10" max="10" width="8.44140625" customWidth="1"/>
  </cols>
  <sheetData>
    <row r="1" spans="1:10" ht="18" x14ac:dyDescent="0.35">
      <c r="A1" s="150" t="s">
        <v>81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ht="19.2" customHeight="1" x14ac:dyDescent="0.35">
      <c r="A2" s="150" t="s">
        <v>141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0" ht="16.2" thickBot="1" x14ac:dyDescent="0.35">
      <c r="A3" s="149" t="s">
        <v>0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10" ht="16.95" customHeight="1" thickTop="1" x14ac:dyDescent="0.25">
      <c r="A4" s="157" t="s">
        <v>138</v>
      </c>
      <c r="B4" s="154" t="s">
        <v>2</v>
      </c>
      <c r="C4" s="159" t="s">
        <v>1</v>
      </c>
      <c r="D4" s="160"/>
      <c r="E4" s="161"/>
      <c r="F4" s="154" t="s">
        <v>92</v>
      </c>
      <c r="G4" s="157" t="s">
        <v>3</v>
      </c>
      <c r="H4" s="151" t="s">
        <v>142</v>
      </c>
      <c r="I4" s="151" t="s">
        <v>144</v>
      </c>
      <c r="J4" s="151" t="s">
        <v>152</v>
      </c>
    </row>
    <row r="5" spans="1:10" x14ac:dyDescent="0.25">
      <c r="A5" s="158"/>
      <c r="B5" s="165"/>
      <c r="C5" s="162"/>
      <c r="D5" s="163"/>
      <c r="E5" s="164"/>
      <c r="F5" s="155"/>
      <c r="G5" s="158"/>
      <c r="H5" s="152"/>
      <c r="I5" s="152"/>
      <c r="J5" s="152"/>
    </row>
    <row r="6" spans="1:10" ht="14.4" customHeight="1" x14ac:dyDescent="0.25">
      <c r="A6" s="158"/>
      <c r="B6" s="165"/>
      <c r="C6" s="1" t="s">
        <v>4</v>
      </c>
      <c r="D6" s="2" t="s">
        <v>6</v>
      </c>
      <c r="E6" s="27" t="s">
        <v>5</v>
      </c>
      <c r="F6" s="155"/>
      <c r="G6" s="158"/>
      <c r="H6" s="152"/>
      <c r="I6" s="152"/>
      <c r="J6" s="152"/>
    </row>
    <row r="7" spans="1:10" ht="15" customHeight="1" thickBot="1" x14ac:dyDescent="0.3">
      <c r="A7" s="167"/>
      <c r="B7" s="166"/>
      <c r="C7" s="3" t="s">
        <v>7</v>
      </c>
      <c r="D7" s="4" t="s">
        <v>7</v>
      </c>
      <c r="E7" s="28" t="s">
        <v>8</v>
      </c>
      <c r="F7" s="156"/>
      <c r="G7" s="158"/>
      <c r="H7" s="153"/>
      <c r="I7" s="153"/>
      <c r="J7" s="153"/>
    </row>
    <row r="8" spans="1:10" ht="8.4" customHeight="1" thickTop="1" x14ac:dyDescent="0.25">
      <c r="A8" s="126"/>
      <c r="B8" s="8"/>
      <c r="C8" s="5"/>
      <c r="D8" s="6"/>
      <c r="E8" s="7"/>
      <c r="F8" s="68"/>
      <c r="G8" s="10"/>
      <c r="H8" s="59"/>
      <c r="I8" s="59"/>
      <c r="J8" s="59"/>
    </row>
    <row r="9" spans="1:10" ht="18.600000000000001" customHeight="1" x14ac:dyDescent="0.25">
      <c r="A9" s="127"/>
      <c r="B9" s="49"/>
      <c r="C9" s="11"/>
      <c r="D9" s="48"/>
      <c r="E9" s="12"/>
      <c r="F9" s="69"/>
      <c r="G9" s="37" t="s">
        <v>19</v>
      </c>
      <c r="H9" s="60"/>
      <c r="I9" s="60"/>
      <c r="J9" s="60"/>
    </row>
    <row r="10" spans="1:10" ht="5.4" customHeight="1" x14ac:dyDescent="0.25">
      <c r="A10" s="127"/>
      <c r="B10" s="49"/>
      <c r="C10" s="11"/>
      <c r="D10" s="48"/>
      <c r="E10" s="12"/>
      <c r="F10" s="69"/>
      <c r="G10" s="13"/>
      <c r="H10" s="60"/>
      <c r="I10" s="60"/>
      <c r="J10" s="60"/>
    </row>
    <row r="11" spans="1:10" ht="15.6" x14ac:dyDescent="0.25">
      <c r="A11" s="127"/>
      <c r="B11" s="49"/>
      <c r="C11" s="11"/>
      <c r="D11" s="48"/>
      <c r="E11" s="12"/>
      <c r="F11" s="69"/>
      <c r="G11" s="14" t="s">
        <v>66</v>
      </c>
      <c r="H11" s="60"/>
      <c r="I11" s="60"/>
      <c r="J11" s="60"/>
    </row>
    <row r="12" spans="1:10" ht="15.6" x14ac:dyDescent="0.25">
      <c r="A12" s="127"/>
      <c r="B12" s="49"/>
      <c r="C12" s="11"/>
      <c r="D12" s="48"/>
      <c r="E12" s="12"/>
      <c r="F12" s="69"/>
      <c r="G12" s="14" t="s">
        <v>67</v>
      </c>
      <c r="H12" s="60"/>
      <c r="I12" s="60"/>
      <c r="J12" s="60"/>
    </row>
    <row r="13" spans="1:10" ht="15.6" x14ac:dyDescent="0.25">
      <c r="A13" s="127"/>
      <c r="B13" s="49"/>
      <c r="C13" s="11"/>
      <c r="D13" s="48"/>
      <c r="E13" s="12"/>
      <c r="F13" s="69"/>
      <c r="G13" s="15"/>
      <c r="H13" s="60"/>
      <c r="I13" s="60"/>
      <c r="J13" s="60"/>
    </row>
    <row r="14" spans="1:10" ht="15.6" x14ac:dyDescent="0.25">
      <c r="A14" s="127"/>
      <c r="B14" s="49"/>
      <c r="C14" s="11"/>
      <c r="D14" s="48"/>
      <c r="E14" s="12"/>
      <c r="F14" s="69"/>
      <c r="G14" s="146" t="s">
        <v>50</v>
      </c>
      <c r="H14" s="60"/>
      <c r="I14" s="60"/>
      <c r="J14" s="60"/>
    </row>
    <row r="15" spans="1:10" ht="12" customHeight="1" x14ac:dyDescent="0.25">
      <c r="A15" s="127"/>
      <c r="B15" s="49"/>
      <c r="C15" s="11"/>
      <c r="D15" s="48"/>
      <c r="E15" s="12"/>
      <c r="F15" s="69"/>
      <c r="G15" s="15"/>
      <c r="H15" s="60"/>
      <c r="I15" s="60"/>
      <c r="J15" s="60"/>
    </row>
    <row r="16" spans="1:10" ht="15.6" x14ac:dyDescent="0.25">
      <c r="A16" s="127" t="s">
        <v>130</v>
      </c>
      <c r="B16" s="72">
        <v>1</v>
      </c>
      <c r="C16" s="82">
        <v>16</v>
      </c>
      <c r="D16" s="73">
        <v>11</v>
      </c>
      <c r="E16" s="83">
        <v>1</v>
      </c>
      <c r="F16" s="84">
        <v>8200</v>
      </c>
      <c r="G16" s="44" t="s">
        <v>51</v>
      </c>
      <c r="H16" s="71">
        <v>260</v>
      </c>
      <c r="I16" s="71"/>
      <c r="J16" s="71">
        <v>260</v>
      </c>
    </row>
    <row r="17" spans="1:10" ht="15.6" x14ac:dyDescent="0.25">
      <c r="A17" s="127" t="s">
        <v>130</v>
      </c>
      <c r="B17" s="72">
        <v>1</v>
      </c>
      <c r="C17" s="82">
        <v>16</v>
      </c>
      <c r="D17" s="73">
        <v>11</v>
      </c>
      <c r="E17" s="83">
        <v>2</v>
      </c>
      <c r="F17" s="84">
        <v>8200</v>
      </c>
      <c r="G17" s="44" t="s">
        <v>52</v>
      </c>
      <c r="H17" s="71">
        <v>80</v>
      </c>
      <c r="I17" s="71"/>
      <c r="J17" s="71">
        <v>80</v>
      </c>
    </row>
    <row r="18" spans="1:10" ht="15.6" x14ac:dyDescent="0.25">
      <c r="A18" s="127" t="s">
        <v>130</v>
      </c>
      <c r="B18" s="72">
        <v>1</v>
      </c>
      <c r="C18" s="82">
        <v>16</v>
      </c>
      <c r="D18" s="73">
        <v>11</v>
      </c>
      <c r="E18" s="83">
        <v>3</v>
      </c>
      <c r="F18" s="84">
        <v>8200</v>
      </c>
      <c r="G18" s="44" t="s">
        <v>53</v>
      </c>
      <c r="H18" s="71">
        <v>55</v>
      </c>
      <c r="I18" s="71"/>
      <c r="J18" s="71">
        <v>55</v>
      </c>
    </row>
    <row r="19" spans="1:10" ht="31.2" x14ac:dyDescent="0.25">
      <c r="A19" s="127" t="s">
        <v>130</v>
      </c>
      <c r="B19" s="72">
        <v>1</v>
      </c>
      <c r="C19" s="82">
        <v>16</v>
      </c>
      <c r="D19" s="73">
        <v>20</v>
      </c>
      <c r="E19" s="83">
        <v>1</v>
      </c>
      <c r="F19" s="84">
        <v>8200</v>
      </c>
      <c r="G19" s="51" t="s">
        <v>54</v>
      </c>
      <c r="H19" s="71">
        <v>16</v>
      </c>
      <c r="I19" s="71"/>
      <c r="J19" s="71">
        <v>16</v>
      </c>
    </row>
    <row r="20" spans="1:10" ht="15.6" x14ac:dyDescent="0.25">
      <c r="A20" s="127" t="s">
        <v>130</v>
      </c>
      <c r="B20" s="139">
        <v>1</v>
      </c>
      <c r="C20" s="140">
        <v>38</v>
      </c>
      <c r="D20" s="141">
        <v>10</v>
      </c>
      <c r="E20" s="142">
        <v>2</v>
      </c>
      <c r="F20" s="143">
        <v>8200</v>
      </c>
      <c r="G20" s="118" t="s">
        <v>55</v>
      </c>
      <c r="H20" s="71">
        <v>40</v>
      </c>
      <c r="I20" s="71"/>
      <c r="J20" s="71">
        <v>40</v>
      </c>
    </row>
    <row r="21" spans="1:10" s="132" customFormat="1" ht="31.2" x14ac:dyDescent="0.25">
      <c r="A21" s="127" t="s">
        <v>130</v>
      </c>
      <c r="B21" s="139">
        <v>1</v>
      </c>
      <c r="C21" s="140">
        <v>38</v>
      </c>
      <c r="D21" s="141">
        <v>10</v>
      </c>
      <c r="E21" s="142">
        <v>4</v>
      </c>
      <c r="F21" s="143">
        <v>8200</v>
      </c>
      <c r="G21" s="118" t="s">
        <v>119</v>
      </c>
      <c r="H21" s="71">
        <v>40</v>
      </c>
      <c r="I21" s="71"/>
      <c r="J21" s="71">
        <v>40</v>
      </c>
    </row>
    <row r="22" spans="1:10" ht="15.6" x14ac:dyDescent="0.25">
      <c r="A22" s="127" t="s">
        <v>130</v>
      </c>
      <c r="B22" s="139">
        <v>1</v>
      </c>
      <c r="C22" s="140">
        <v>39</v>
      </c>
      <c r="D22" s="141">
        <v>10</v>
      </c>
      <c r="E22" s="142">
        <v>1</v>
      </c>
      <c r="F22" s="143">
        <v>8200</v>
      </c>
      <c r="G22" s="118" t="s">
        <v>56</v>
      </c>
      <c r="H22" s="71">
        <v>30</v>
      </c>
      <c r="I22" s="71"/>
      <c r="J22" s="71">
        <v>30</v>
      </c>
    </row>
    <row r="23" spans="1:10" ht="15.6" x14ac:dyDescent="0.25">
      <c r="A23" s="127" t="s">
        <v>130</v>
      </c>
      <c r="B23" s="139">
        <v>1</v>
      </c>
      <c r="C23" s="140">
        <v>46</v>
      </c>
      <c r="D23" s="141">
        <v>10</v>
      </c>
      <c r="E23" s="142">
        <v>1</v>
      </c>
      <c r="F23" s="143">
        <v>8200</v>
      </c>
      <c r="G23" s="118" t="s">
        <v>57</v>
      </c>
      <c r="H23" s="71">
        <v>46215</v>
      </c>
      <c r="I23" s="71"/>
      <c r="J23" s="71">
        <v>46215</v>
      </c>
    </row>
    <row r="24" spans="1:10" ht="15.6" x14ac:dyDescent="0.25">
      <c r="A24" s="127" t="s">
        <v>130</v>
      </c>
      <c r="B24" s="72">
        <v>1</v>
      </c>
      <c r="C24" s="82">
        <v>46</v>
      </c>
      <c r="D24" s="73">
        <v>10</v>
      </c>
      <c r="E24" s="83">
        <v>2</v>
      </c>
      <c r="F24" s="84">
        <v>8200</v>
      </c>
      <c r="G24" s="44" t="s">
        <v>58</v>
      </c>
      <c r="H24" s="71">
        <v>1332</v>
      </c>
      <c r="I24" s="71"/>
      <c r="J24" s="71">
        <v>1332</v>
      </c>
    </row>
    <row r="25" spans="1:10" ht="15.6" x14ac:dyDescent="0.25">
      <c r="A25" s="127" t="s">
        <v>130</v>
      </c>
      <c r="B25" s="72">
        <v>1</v>
      </c>
      <c r="C25" s="82">
        <v>46</v>
      </c>
      <c r="D25" s="73">
        <v>10</v>
      </c>
      <c r="E25" s="83">
        <v>3</v>
      </c>
      <c r="F25" s="84">
        <v>8200</v>
      </c>
      <c r="G25" s="44" t="s">
        <v>59</v>
      </c>
      <c r="H25" s="71">
        <v>135</v>
      </c>
      <c r="I25" s="71"/>
      <c r="J25" s="71">
        <v>135</v>
      </c>
    </row>
    <row r="26" spans="1:10" ht="31.2" x14ac:dyDescent="0.25">
      <c r="A26" s="127" t="s">
        <v>130</v>
      </c>
      <c r="B26" s="72">
        <v>1</v>
      </c>
      <c r="C26" s="82">
        <v>46</v>
      </c>
      <c r="D26" s="73">
        <v>10</v>
      </c>
      <c r="E26" s="83">
        <v>4</v>
      </c>
      <c r="F26" s="84">
        <v>8200</v>
      </c>
      <c r="G26" s="44" t="s">
        <v>120</v>
      </c>
      <c r="H26" s="71">
        <v>30</v>
      </c>
      <c r="I26" s="71"/>
      <c r="J26" s="71">
        <v>30</v>
      </c>
    </row>
    <row r="27" spans="1:10" ht="10.199999999999999" customHeight="1" x14ac:dyDescent="0.25">
      <c r="A27" s="127"/>
      <c r="B27" s="49"/>
      <c r="C27" s="11"/>
      <c r="D27" s="48"/>
      <c r="E27" s="12"/>
      <c r="F27" s="69"/>
      <c r="G27" s="44"/>
      <c r="H27" s="60"/>
      <c r="I27" s="60"/>
      <c r="J27" s="60"/>
    </row>
    <row r="28" spans="1:10" ht="15.6" x14ac:dyDescent="0.25">
      <c r="A28" s="127"/>
      <c r="B28" s="49"/>
      <c r="C28" s="11"/>
      <c r="D28" s="48"/>
      <c r="E28" s="12"/>
      <c r="F28" s="69"/>
      <c r="G28" s="16" t="s">
        <v>68</v>
      </c>
      <c r="H28" s="61">
        <f>SUM(H16:H26)</f>
        <v>48233</v>
      </c>
      <c r="I28" s="61">
        <f t="shared" ref="I28:J28" si="0">SUM(I16:I26)</f>
        <v>0</v>
      </c>
      <c r="J28" s="61">
        <f t="shared" si="0"/>
        <v>48233</v>
      </c>
    </row>
    <row r="29" spans="1:10" ht="10.199999999999999" customHeight="1" x14ac:dyDescent="0.25">
      <c r="A29" s="127"/>
      <c r="B29" s="49"/>
      <c r="C29" s="11"/>
      <c r="D29" s="48"/>
      <c r="E29" s="12"/>
      <c r="F29" s="69"/>
      <c r="G29" s="15"/>
      <c r="H29" s="60"/>
      <c r="I29" s="60"/>
      <c r="J29" s="60"/>
    </row>
    <row r="30" spans="1:10" ht="15.6" x14ac:dyDescent="0.25">
      <c r="A30" s="127"/>
      <c r="B30" s="49"/>
      <c r="C30" s="11"/>
      <c r="D30" s="48"/>
      <c r="E30" s="12"/>
      <c r="F30" s="69"/>
      <c r="G30" s="146" t="s">
        <v>60</v>
      </c>
      <c r="H30" s="60"/>
      <c r="I30" s="60"/>
      <c r="J30" s="60"/>
    </row>
    <row r="31" spans="1:10" ht="12.6" customHeight="1" x14ac:dyDescent="0.25">
      <c r="A31" s="127"/>
      <c r="B31" s="49"/>
      <c r="C31" s="11"/>
      <c r="D31" s="48"/>
      <c r="E31" s="12"/>
      <c r="F31" s="69"/>
      <c r="G31" s="15"/>
      <c r="H31" s="60"/>
      <c r="I31" s="60"/>
      <c r="J31" s="60"/>
    </row>
    <row r="32" spans="1:10" ht="31.2" x14ac:dyDescent="0.25">
      <c r="A32" s="127" t="s">
        <v>130</v>
      </c>
      <c r="B32" s="72">
        <v>1</v>
      </c>
      <c r="C32" s="82">
        <v>59</v>
      </c>
      <c r="D32" s="73">
        <v>11</v>
      </c>
      <c r="E32" s="83">
        <v>1</v>
      </c>
      <c r="F32" s="84">
        <v>8200</v>
      </c>
      <c r="G32" s="51" t="s">
        <v>105</v>
      </c>
      <c r="H32" s="71">
        <v>169</v>
      </c>
      <c r="I32" s="71"/>
      <c r="J32" s="71">
        <v>169</v>
      </c>
    </row>
    <row r="33" spans="1:10" ht="31.2" customHeight="1" x14ac:dyDescent="0.25">
      <c r="A33" s="127" t="s">
        <v>130</v>
      </c>
      <c r="B33" s="72">
        <v>1</v>
      </c>
      <c r="C33" s="82">
        <v>61</v>
      </c>
      <c r="D33" s="73">
        <v>32</v>
      </c>
      <c r="E33" s="85">
        <v>1</v>
      </c>
      <c r="F33" s="84">
        <v>8200</v>
      </c>
      <c r="G33" s="79" t="s">
        <v>87</v>
      </c>
      <c r="H33" s="71">
        <v>253</v>
      </c>
      <c r="I33" s="71"/>
      <c r="J33" s="71">
        <v>253</v>
      </c>
    </row>
    <row r="34" spans="1:10" ht="31.2" x14ac:dyDescent="0.25">
      <c r="A34" s="127" t="s">
        <v>130</v>
      </c>
      <c r="B34" s="72">
        <v>1</v>
      </c>
      <c r="C34" s="82">
        <v>68</v>
      </c>
      <c r="D34" s="73">
        <v>11</v>
      </c>
      <c r="E34" s="83">
        <v>1</v>
      </c>
      <c r="F34" s="84">
        <v>8200</v>
      </c>
      <c r="G34" s="51" t="s">
        <v>61</v>
      </c>
      <c r="H34" s="71">
        <v>0</v>
      </c>
      <c r="I34" s="71"/>
      <c r="J34" s="71">
        <v>0</v>
      </c>
    </row>
    <row r="35" spans="1:10" ht="15.6" x14ac:dyDescent="0.25">
      <c r="A35" s="127" t="s">
        <v>130</v>
      </c>
      <c r="B35" s="72">
        <v>1</v>
      </c>
      <c r="C35" s="82">
        <v>69</v>
      </c>
      <c r="D35" s="73">
        <v>40</v>
      </c>
      <c r="E35" s="83">
        <v>1</v>
      </c>
      <c r="F35" s="84">
        <v>8200</v>
      </c>
      <c r="G35" s="51" t="s">
        <v>139</v>
      </c>
      <c r="H35" s="71">
        <v>0</v>
      </c>
      <c r="I35" s="71"/>
      <c r="J35" s="71">
        <v>0</v>
      </c>
    </row>
    <row r="36" spans="1:10" ht="15.6" x14ac:dyDescent="0.25">
      <c r="A36" s="127" t="s">
        <v>130</v>
      </c>
      <c r="B36" s="72">
        <v>1</v>
      </c>
      <c r="C36" s="82">
        <v>76</v>
      </c>
      <c r="D36" s="73">
        <v>32</v>
      </c>
      <c r="E36" s="83">
        <v>1</v>
      </c>
      <c r="F36" s="84">
        <v>8200</v>
      </c>
      <c r="G36" s="51" t="s">
        <v>151</v>
      </c>
      <c r="H36" s="71">
        <v>45</v>
      </c>
      <c r="I36" s="71"/>
      <c r="J36" s="71">
        <v>45</v>
      </c>
    </row>
    <row r="37" spans="1:10" ht="15.6" x14ac:dyDescent="0.25">
      <c r="A37" s="127" t="s">
        <v>130</v>
      </c>
      <c r="B37" s="72">
        <v>1</v>
      </c>
      <c r="C37" s="82">
        <v>76</v>
      </c>
      <c r="D37" s="73">
        <v>32</v>
      </c>
      <c r="E37" s="83">
        <v>2</v>
      </c>
      <c r="F37" s="84">
        <v>8200</v>
      </c>
      <c r="G37" s="51" t="s">
        <v>95</v>
      </c>
      <c r="H37" s="71">
        <v>250</v>
      </c>
      <c r="I37" s="71"/>
      <c r="J37" s="71">
        <v>250</v>
      </c>
    </row>
    <row r="38" spans="1:10" ht="15.6" x14ac:dyDescent="0.25">
      <c r="A38" s="127" t="s">
        <v>130</v>
      </c>
      <c r="B38" s="72">
        <v>1</v>
      </c>
      <c r="C38" s="82">
        <v>77</v>
      </c>
      <c r="D38" s="73">
        <v>40</v>
      </c>
      <c r="E38" s="83">
        <v>1</v>
      </c>
      <c r="F38" s="84">
        <v>8200</v>
      </c>
      <c r="G38" s="51" t="s">
        <v>62</v>
      </c>
      <c r="H38" s="71">
        <v>0</v>
      </c>
      <c r="I38" s="71"/>
      <c r="J38" s="71">
        <v>0</v>
      </c>
    </row>
    <row r="39" spans="1:10" ht="31.2" x14ac:dyDescent="0.25">
      <c r="A39" s="127" t="s">
        <v>130</v>
      </c>
      <c r="B39" s="72">
        <v>1</v>
      </c>
      <c r="C39" s="82">
        <v>89</v>
      </c>
      <c r="D39" s="73">
        <v>34</v>
      </c>
      <c r="E39" s="83">
        <v>1</v>
      </c>
      <c r="F39" s="84">
        <v>8200</v>
      </c>
      <c r="G39" s="51" t="s">
        <v>64</v>
      </c>
      <c r="H39" s="71">
        <v>0</v>
      </c>
      <c r="I39" s="71"/>
      <c r="J39" s="71">
        <v>0</v>
      </c>
    </row>
    <row r="40" spans="1:10" ht="10.199999999999999" customHeight="1" x14ac:dyDescent="0.25">
      <c r="A40" s="127"/>
      <c r="B40" s="49"/>
      <c r="C40" s="11"/>
      <c r="D40" s="48"/>
      <c r="E40" s="12"/>
      <c r="F40" s="69"/>
      <c r="G40" s="44"/>
      <c r="H40" s="60"/>
      <c r="I40" s="60"/>
      <c r="J40" s="60"/>
    </row>
    <row r="41" spans="1:10" ht="15.6" x14ac:dyDescent="0.25">
      <c r="A41" s="127"/>
      <c r="B41" s="49"/>
      <c r="C41" s="11"/>
      <c r="D41" s="48"/>
      <c r="E41" s="12"/>
      <c r="F41" s="69"/>
      <c r="G41" s="16" t="s">
        <v>69</v>
      </c>
      <c r="H41" s="61">
        <f t="shared" ref="H41:J41" si="1">SUM(H32:H39)</f>
        <v>717</v>
      </c>
      <c r="I41" s="61">
        <f t="shared" si="1"/>
        <v>0</v>
      </c>
      <c r="J41" s="61">
        <f t="shared" si="1"/>
        <v>717</v>
      </c>
    </row>
    <row r="42" spans="1:10" ht="16.8" customHeight="1" x14ac:dyDescent="0.25">
      <c r="A42" s="127"/>
      <c r="B42" s="49"/>
      <c r="C42" s="11"/>
      <c r="D42" s="48"/>
      <c r="E42" s="12"/>
      <c r="F42" s="69"/>
      <c r="G42" s="38" t="s">
        <v>9</v>
      </c>
      <c r="H42" s="62">
        <f>SUM(H41+H28)</f>
        <v>48950</v>
      </c>
      <c r="I42" s="62">
        <f t="shared" ref="I42:J42" si="2">SUM(I41+I28)</f>
        <v>0</v>
      </c>
      <c r="J42" s="62">
        <f t="shared" si="2"/>
        <v>48950</v>
      </c>
    </row>
    <row r="43" spans="1:10" ht="9.6" customHeight="1" x14ac:dyDescent="0.25">
      <c r="A43" s="127"/>
      <c r="B43" s="49"/>
      <c r="C43" s="11"/>
      <c r="D43" s="124"/>
      <c r="E43" s="12"/>
      <c r="F43" s="69"/>
      <c r="G43" s="38"/>
      <c r="H43" s="131"/>
      <c r="I43" s="131"/>
      <c r="J43" s="131"/>
    </row>
    <row r="44" spans="1:10" ht="15.6" x14ac:dyDescent="0.25">
      <c r="A44" s="127"/>
      <c r="B44" s="49"/>
      <c r="C44" s="11"/>
      <c r="D44" s="48"/>
      <c r="E44" s="12"/>
      <c r="F44" s="69"/>
      <c r="G44" s="14" t="s">
        <v>106</v>
      </c>
      <c r="H44" s="64"/>
      <c r="I44" s="64"/>
      <c r="J44" s="64"/>
    </row>
    <row r="45" spans="1:10" ht="15.6" x14ac:dyDescent="0.25">
      <c r="A45" s="127"/>
      <c r="B45" s="49"/>
      <c r="C45" s="11"/>
      <c r="D45" s="48"/>
      <c r="E45" s="12"/>
      <c r="F45" s="69"/>
      <c r="G45" s="14" t="s">
        <v>107</v>
      </c>
      <c r="H45" s="64"/>
      <c r="I45" s="64"/>
      <c r="J45" s="64"/>
    </row>
    <row r="46" spans="1:10" ht="15.6" x14ac:dyDescent="0.25">
      <c r="A46" s="127"/>
      <c r="B46" s="49"/>
      <c r="C46" s="11"/>
      <c r="D46" s="48"/>
      <c r="E46" s="12"/>
      <c r="F46" s="69"/>
      <c r="G46" s="14"/>
      <c r="H46" s="64"/>
      <c r="I46" s="64"/>
      <c r="J46" s="64"/>
    </row>
    <row r="47" spans="1:10" ht="15.6" x14ac:dyDescent="0.25">
      <c r="A47" s="127"/>
      <c r="B47" s="49"/>
      <c r="C47" s="11"/>
      <c r="D47" s="48"/>
      <c r="E47" s="12"/>
      <c r="F47" s="69"/>
      <c r="G47" s="146" t="s">
        <v>50</v>
      </c>
      <c r="H47" s="64"/>
      <c r="I47" s="64"/>
      <c r="J47" s="64"/>
    </row>
    <row r="48" spans="1:10" ht="12" customHeight="1" x14ac:dyDescent="0.25">
      <c r="A48" s="127"/>
      <c r="B48" s="49"/>
      <c r="C48" s="11"/>
      <c r="D48" s="48"/>
      <c r="E48" s="12"/>
      <c r="F48" s="69"/>
      <c r="G48" s="38"/>
      <c r="H48" s="64"/>
      <c r="I48" s="64"/>
      <c r="J48" s="64"/>
    </row>
    <row r="49" spans="1:10" ht="15.6" x14ac:dyDescent="0.3">
      <c r="A49" s="127" t="s">
        <v>130</v>
      </c>
      <c r="B49" s="72">
        <v>99</v>
      </c>
      <c r="C49" s="82">
        <v>46</v>
      </c>
      <c r="D49" s="73">
        <v>10</v>
      </c>
      <c r="E49" s="83">
        <v>4</v>
      </c>
      <c r="F49" s="84">
        <v>8200</v>
      </c>
      <c r="G49" s="119" t="s">
        <v>134</v>
      </c>
      <c r="H49" s="60">
        <v>0</v>
      </c>
      <c r="I49" s="60"/>
      <c r="J49" s="60">
        <v>0</v>
      </c>
    </row>
    <row r="50" spans="1:10" ht="14.4" customHeight="1" x14ac:dyDescent="0.3">
      <c r="A50" s="127" t="s">
        <v>130</v>
      </c>
      <c r="B50" s="72">
        <v>99</v>
      </c>
      <c r="C50" s="82">
        <v>46</v>
      </c>
      <c r="D50" s="73">
        <v>10</v>
      </c>
      <c r="E50" s="83">
        <v>5</v>
      </c>
      <c r="F50" s="84">
        <v>8200</v>
      </c>
      <c r="G50" s="120" t="s">
        <v>135</v>
      </c>
      <c r="H50" s="60">
        <v>995</v>
      </c>
      <c r="I50" s="60"/>
      <c r="J50" s="60">
        <v>995</v>
      </c>
    </row>
    <row r="51" spans="1:10" ht="15.6" x14ac:dyDescent="0.3">
      <c r="A51" s="127" t="s">
        <v>130</v>
      </c>
      <c r="B51" s="72" t="s">
        <v>109</v>
      </c>
      <c r="C51" s="82" t="s">
        <v>110</v>
      </c>
      <c r="D51" s="73" t="s">
        <v>111</v>
      </c>
      <c r="E51" s="83" t="s">
        <v>78</v>
      </c>
      <c r="F51" s="84">
        <v>8200</v>
      </c>
      <c r="G51" s="120" t="s">
        <v>136</v>
      </c>
      <c r="H51" s="60">
        <v>0</v>
      </c>
      <c r="I51" s="60"/>
      <c r="J51" s="60">
        <v>0</v>
      </c>
    </row>
    <row r="52" spans="1:10" ht="15" customHeight="1" x14ac:dyDescent="0.25">
      <c r="A52" s="127" t="s">
        <v>130</v>
      </c>
      <c r="B52" s="49">
        <v>99</v>
      </c>
      <c r="C52" s="82" t="s">
        <v>110</v>
      </c>
      <c r="D52" s="73" t="s">
        <v>111</v>
      </c>
      <c r="E52" s="83" t="s">
        <v>79</v>
      </c>
      <c r="F52" s="84">
        <v>8200</v>
      </c>
      <c r="G52" s="120" t="s">
        <v>131</v>
      </c>
      <c r="H52" s="60">
        <v>700</v>
      </c>
      <c r="I52" s="60"/>
      <c r="J52" s="60">
        <v>700</v>
      </c>
    </row>
    <row r="53" spans="1:10" ht="28.8" x14ac:dyDescent="0.25">
      <c r="A53" s="127" t="s">
        <v>130</v>
      </c>
      <c r="B53" s="49">
        <v>99</v>
      </c>
      <c r="C53" s="82" t="s">
        <v>110</v>
      </c>
      <c r="D53" s="73" t="s">
        <v>111</v>
      </c>
      <c r="E53" s="83" t="s">
        <v>113</v>
      </c>
      <c r="F53" s="84">
        <v>8200</v>
      </c>
      <c r="G53" s="120" t="s">
        <v>137</v>
      </c>
      <c r="H53" s="71">
        <v>2100</v>
      </c>
      <c r="I53" s="71"/>
      <c r="J53" s="71">
        <v>2100</v>
      </c>
    </row>
    <row r="54" spans="1:10" ht="16.2" customHeight="1" x14ac:dyDescent="0.25">
      <c r="A54" s="127" t="s">
        <v>130</v>
      </c>
      <c r="B54" s="49">
        <v>99</v>
      </c>
      <c r="C54" s="82">
        <v>46</v>
      </c>
      <c r="D54" s="73">
        <v>10</v>
      </c>
      <c r="E54" s="83">
        <v>10</v>
      </c>
      <c r="F54" s="84">
        <v>8200</v>
      </c>
      <c r="G54" s="121" t="s">
        <v>132</v>
      </c>
      <c r="H54" s="60">
        <v>1350</v>
      </c>
      <c r="I54" s="60"/>
      <c r="J54" s="60">
        <v>1350</v>
      </c>
    </row>
    <row r="55" spans="1:10" ht="28.8" x14ac:dyDescent="0.25">
      <c r="A55" s="127" t="s">
        <v>130</v>
      </c>
      <c r="B55" s="49" t="s">
        <v>109</v>
      </c>
      <c r="C55" s="82" t="s">
        <v>110</v>
      </c>
      <c r="D55" s="73" t="s">
        <v>111</v>
      </c>
      <c r="E55" s="83">
        <v>11</v>
      </c>
      <c r="F55" s="84">
        <v>8200</v>
      </c>
      <c r="G55" s="121" t="s">
        <v>133</v>
      </c>
      <c r="H55" s="71">
        <v>0</v>
      </c>
      <c r="I55" s="71"/>
      <c r="J55" s="71">
        <v>0</v>
      </c>
    </row>
    <row r="56" spans="1:10" ht="10.199999999999999" customHeight="1" x14ac:dyDescent="0.25">
      <c r="A56" s="127"/>
      <c r="B56" s="49"/>
      <c r="C56" s="11"/>
      <c r="D56" s="48"/>
      <c r="E56" s="12"/>
      <c r="F56" s="69"/>
      <c r="G56" s="86"/>
      <c r="H56" s="64"/>
      <c r="I56" s="64"/>
      <c r="J56" s="64"/>
    </row>
    <row r="57" spans="1:10" ht="15.6" x14ac:dyDescent="0.25">
      <c r="A57" s="127"/>
      <c r="B57" s="49"/>
      <c r="C57" s="11"/>
      <c r="D57" s="48"/>
      <c r="E57" s="12"/>
      <c r="F57" s="69"/>
      <c r="G57" s="16" t="s">
        <v>112</v>
      </c>
      <c r="H57" s="61">
        <f>SUM(H49:H55)</f>
        <v>5145</v>
      </c>
      <c r="I57" s="61">
        <f t="shared" ref="I57:J57" si="3">SUM(I49:I55)</f>
        <v>0</v>
      </c>
      <c r="J57" s="61">
        <f t="shared" si="3"/>
        <v>5145</v>
      </c>
    </row>
    <row r="58" spans="1:10" ht="15.6" x14ac:dyDescent="0.25">
      <c r="A58" s="127"/>
      <c r="B58" s="49"/>
      <c r="C58" s="11"/>
      <c r="D58" s="48"/>
      <c r="E58" s="12"/>
      <c r="F58" s="69"/>
      <c r="G58" s="38" t="s">
        <v>108</v>
      </c>
      <c r="H58" s="62">
        <f>SUM(H57)</f>
        <v>5145</v>
      </c>
      <c r="I58" s="62">
        <f t="shared" ref="I58:J58" si="4">SUM(I57)</f>
        <v>0</v>
      </c>
      <c r="J58" s="62">
        <f t="shared" si="4"/>
        <v>5145</v>
      </c>
    </row>
    <row r="59" spans="1:10" ht="13.2" customHeight="1" x14ac:dyDescent="0.25">
      <c r="A59" s="127"/>
      <c r="B59" s="49"/>
      <c r="C59" s="11"/>
      <c r="D59" s="124"/>
      <c r="E59" s="12"/>
      <c r="F59" s="69"/>
      <c r="G59" s="39"/>
      <c r="H59" s="63"/>
      <c r="I59" s="63"/>
      <c r="J59" s="63"/>
    </row>
    <row r="60" spans="1:10" ht="15.6" x14ac:dyDescent="0.25">
      <c r="A60" s="144"/>
      <c r="B60" s="20"/>
      <c r="C60" s="17"/>
      <c r="D60" s="18"/>
      <c r="E60" s="19"/>
      <c r="F60" s="145"/>
      <c r="G60" s="101" t="s">
        <v>10</v>
      </c>
      <c r="H60" s="64">
        <f>SUM(H42+H58)</f>
        <v>54095</v>
      </c>
      <c r="I60" s="64">
        <f t="shared" ref="I60:J60" si="5">SUM(I42+I58)</f>
        <v>0</v>
      </c>
      <c r="J60" s="64">
        <f t="shared" si="5"/>
        <v>54095</v>
      </c>
    </row>
    <row r="61" spans="1:10" ht="15.6" x14ac:dyDescent="0.25">
      <c r="A61" s="127"/>
      <c r="B61" s="49"/>
      <c r="C61" s="11"/>
      <c r="D61" s="48"/>
      <c r="E61" s="12"/>
      <c r="F61" s="69"/>
      <c r="G61" s="101" t="s">
        <v>11</v>
      </c>
      <c r="H61" s="64">
        <f>SUM(H28+H57)</f>
        <v>53378</v>
      </c>
      <c r="I61" s="64">
        <f t="shared" ref="I61:J61" si="6">SUM(I28+I57)</f>
        <v>0</v>
      </c>
      <c r="J61" s="64">
        <f t="shared" si="6"/>
        <v>53378</v>
      </c>
    </row>
    <row r="62" spans="1:10" ht="15.6" x14ac:dyDescent="0.25">
      <c r="A62" s="127"/>
      <c r="B62" s="49"/>
      <c r="C62" s="11"/>
      <c r="D62" s="48"/>
      <c r="E62" s="12"/>
      <c r="F62" s="69"/>
      <c r="G62" s="101" t="s">
        <v>12</v>
      </c>
      <c r="H62" s="64">
        <f>SUM(H41)</f>
        <v>717</v>
      </c>
      <c r="I62" s="64">
        <f t="shared" ref="I62:J62" si="7">SUM(I41)</f>
        <v>0</v>
      </c>
      <c r="J62" s="64">
        <f t="shared" si="7"/>
        <v>717</v>
      </c>
    </row>
    <row r="63" spans="1:10" ht="16.2" thickBot="1" x14ac:dyDescent="0.3">
      <c r="A63" s="128"/>
      <c r="B63" s="25"/>
      <c r="C63" s="22"/>
      <c r="D63" s="23"/>
      <c r="E63" s="24"/>
      <c r="F63" s="70"/>
      <c r="G63" s="102" t="s">
        <v>13</v>
      </c>
      <c r="H63" s="65">
        <v>0</v>
      </c>
      <c r="I63" s="65">
        <v>0</v>
      </c>
      <c r="J63" s="65">
        <v>0</v>
      </c>
    </row>
    <row r="64" spans="1:10" ht="13.2" thickTop="1" x14ac:dyDescent="0.25"/>
  </sheetData>
  <mergeCells count="11">
    <mergeCell ref="I4:I7"/>
    <mergeCell ref="J4:J7"/>
    <mergeCell ref="A1:J1"/>
    <mergeCell ref="A2:J2"/>
    <mergeCell ref="A3:J3"/>
    <mergeCell ref="H4:H7"/>
    <mergeCell ref="F4:F7"/>
    <mergeCell ref="G4:G7"/>
    <mergeCell ref="C4:E5"/>
    <mergeCell ref="B4:B7"/>
    <mergeCell ref="A4:A7"/>
  </mergeCells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65" fitToHeight="0" pageOrder="overThenDown" orientation="portrait" cellComments="atEnd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M122"/>
  <sheetViews>
    <sheetView tabSelected="1" view="pageBreakPreview" zoomScaleNormal="100" zoomScaleSheetLayoutView="100" workbookViewId="0">
      <selection activeCell="J26" sqref="J26"/>
    </sheetView>
  </sheetViews>
  <sheetFormatPr baseColWidth="10" defaultRowHeight="12.6" x14ac:dyDescent="0.25"/>
  <cols>
    <col min="1" max="1" width="5.44140625" customWidth="1"/>
    <col min="2" max="2" width="4" customWidth="1"/>
    <col min="3" max="4" width="3.5546875" customWidth="1"/>
    <col min="5" max="5" width="4" customWidth="1"/>
    <col min="6" max="6" width="6.33203125" customWidth="1"/>
    <col min="7" max="7" width="62.44140625" style="52" customWidth="1"/>
    <col min="8" max="8" width="7.77734375" style="52" customWidth="1"/>
    <col min="9" max="9" width="8.88671875" style="52" customWidth="1"/>
    <col min="10" max="10" width="6.77734375" style="147" customWidth="1"/>
    <col min="11" max="12" width="7.77734375" style="147" customWidth="1"/>
    <col min="13" max="13" width="8.88671875" style="147" customWidth="1"/>
  </cols>
  <sheetData>
    <row r="1" spans="1:13" ht="24.6" customHeight="1" x14ac:dyDescent="0.35">
      <c r="A1" s="150" t="s">
        <v>81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ht="21.6" customHeight="1" x14ac:dyDescent="0.35">
      <c r="A2" s="150" t="s">
        <v>143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spans="1:13" ht="16.2" thickBot="1" x14ac:dyDescent="0.35">
      <c r="A3" s="149" t="s">
        <v>0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3" ht="29.4" customHeight="1" thickTop="1" x14ac:dyDescent="0.25">
      <c r="A4" s="157" t="s">
        <v>138</v>
      </c>
      <c r="B4" s="154" t="s">
        <v>2</v>
      </c>
      <c r="C4" s="176" t="s">
        <v>1</v>
      </c>
      <c r="D4" s="177"/>
      <c r="E4" s="178"/>
      <c r="F4" s="154" t="s">
        <v>82</v>
      </c>
      <c r="G4" s="174" t="s">
        <v>85</v>
      </c>
      <c r="H4" s="181" t="s">
        <v>146</v>
      </c>
      <c r="I4" s="182"/>
      <c r="J4" s="181" t="s">
        <v>144</v>
      </c>
      <c r="K4" s="182"/>
      <c r="L4" s="181" t="s">
        <v>145</v>
      </c>
      <c r="M4" s="182"/>
    </row>
    <row r="5" spans="1:13" ht="0.6" customHeight="1" x14ac:dyDescent="0.25">
      <c r="A5" s="158"/>
      <c r="B5" s="165"/>
      <c r="C5" s="179"/>
      <c r="D5" s="179"/>
      <c r="E5" s="180"/>
      <c r="F5" s="165"/>
      <c r="G5" s="175"/>
      <c r="H5" s="168" t="s">
        <v>93</v>
      </c>
      <c r="I5" s="171" t="s">
        <v>94</v>
      </c>
      <c r="J5" s="168" t="s">
        <v>93</v>
      </c>
      <c r="K5" s="171" t="s">
        <v>94</v>
      </c>
      <c r="L5" s="168" t="s">
        <v>93</v>
      </c>
      <c r="M5" s="171" t="s">
        <v>94</v>
      </c>
    </row>
    <row r="6" spans="1:13" ht="13.8" x14ac:dyDescent="0.25">
      <c r="A6" s="158"/>
      <c r="B6" s="165"/>
      <c r="C6" s="1" t="s">
        <v>4</v>
      </c>
      <c r="D6" s="40" t="s">
        <v>6</v>
      </c>
      <c r="E6" s="27" t="s">
        <v>5</v>
      </c>
      <c r="F6" s="165"/>
      <c r="G6" s="175"/>
      <c r="H6" s="169"/>
      <c r="I6" s="172"/>
      <c r="J6" s="169"/>
      <c r="K6" s="172"/>
      <c r="L6" s="169"/>
      <c r="M6" s="172"/>
    </row>
    <row r="7" spans="1:13" ht="14.4" thickBot="1" x14ac:dyDescent="0.3">
      <c r="A7" s="167"/>
      <c r="B7" s="165"/>
      <c r="C7" s="3" t="s">
        <v>7</v>
      </c>
      <c r="D7" s="41" t="s">
        <v>7</v>
      </c>
      <c r="E7" s="28" t="s">
        <v>8</v>
      </c>
      <c r="F7" s="165"/>
      <c r="G7" s="175"/>
      <c r="H7" s="170"/>
      <c r="I7" s="173"/>
      <c r="J7" s="170"/>
      <c r="K7" s="173"/>
      <c r="L7" s="170"/>
      <c r="M7" s="173"/>
    </row>
    <row r="8" spans="1:13" ht="16.8" thickTop="1" x14ac:dyDescent="0.25">
      <c r="A8" s="133"/>
      <c r="B8" s="8"/>
      <c r="C8" s="6"/>
      <c r="D8" s="6"/>
      <c r="E8" s="6"/>
      <c r="F8" s="9"/>
      <c r="G8" s="29"/>
      <c r="H8" s="104"/>
      <c r="I8" s="53"/>
      <c r="J8" s="104"/>
      <c r="K8" s="53"/>
      <c r="L8" s="104"/>
      <c r="M8" s="53"/>
    </row>
    <row r="9" spans="1:13" ht="18" x14ac:dyDescent="0.25">
      <c r="A9" s="129"/>
      <c r="B9" s="49"/>
      <c r="C9" s="48"/>
      <c r="D9" s="48"/>
      <c r="E9" s="48"/>
      <c r="F9" s="50"/>
      <c r="G9" s="36" t="s">
        <v>19</v>
      </c>
      <c r="H9" s="105"/>
      <c r="I9" s="54"/>
      <c r="J9" s="105"/>
      <c r="K9" s="54"/>
      <c r="L9" s="105"/>
      <c r="M9" s="54"/>
    </row>
    <row r="10" spans="1:13" ht="16.2" x14ac:dyDescent="0.25">
      <c r="A10" s="129"/>
      <c r="B10" s="49"/>
      <c r="C10" s="48"/>
      <c r="D10" s="48"/>
      <c r="E10" s="48"/>
      <c r="F10" s="50"/>
      <c r="G10" s="26"/>
      <c r="H10" s="105"/>
      <c r="I10" s="54"/>
      <c r="J10" s="105"/>
      <c r="K10" s="54"/>
      <c r="L10" s="105"/>
      <c r="M10" s="54"/>
    </row>
    <row r="11" spans="1:13" ht="15.6" x14ac:dyDescent="0.25">
      <c r="A11" s="129"/>
      <c r="B11" s="49"/>
      <c r="C11" s="48"/>
      <c r="D11" s="48"/>
      <c r="E11" s="48"/>
      <c r="F11" s="50"/>
      <c r="G11" s="30" t="s">
        <v>66</v>
      </c>
      <c r="H11" s="105"/>
      <c r="I11" s="54"/>
      <c r="J11" s="105"/>
      <c r="K11" s="54"/>
      <c r="L11" s="105"/>
      <c r="M11" s="54"/>
    </row>
    <row r="12" spans="1:13" ht="15.6" x14ac:dyDescent="0.25">
      <c r="A12" s="129"/>
      <c r="B12" s="49"/>
      <c r="C12" s="48"/>
      <c r="D12" s="48"/>
      <c r="E12" s="48"/>
      <c r="F12" s="50"/>
      <c r="G12" s="103" t="s">
        <v>70</v>
      </c>
      <c r="H12" s="105"/>
      <c r="I12" s="54"/>
      <c r="J12" s="105"/>
      <c r="K12" s="54"/>
      <c r="L12" s="105"/>
      <c r="M12" s="54"/>
    </row>
    <row r="13" spans="1:13" ht="15.6" x14ac:dyDescent="0.25">
      <c r="A13" s="129"/>
      <c r="B13" s="49"/>
      <c r="C13" s="48"/>
      <c r="D13" s="48"/>
      <c r="E13" s="48"/>
      <c r="F13" s="50"/>
      <c r="G13" s="31"/>
      <c r="H13" s="105"/>
      <c r="I13" s="54"/>
      <c r="J13" s="105"/>
      <c r="K13" s="54"/>
      <c r="L13" s="105"/>
      <c r="M13" s="54"/>
    </row>
    <row r="14" spans="1:13" ht="15.6" x14ac:dyDescent="0.25">
      <c r="A14" s="129"/>
      <c r="B14" s="49"/>
      <c r="C14" s="48"/>
      <c r="D14" s="48"/>
      <c r="E14" s="48"/>
      <c r="F14" s="50"/>
      <c r="G14" s="32" t="s">
        <v>18</v>
      </c>
      <c r="H14" s="105"/>
      <c r="I14" s="54"/>
      <c r="J14" s="105"/>
      <c r="K14" s="54"/>
      <c r="L14" s="105"/>
      <c r="M14" s="54"/>
    </row>
    <row r="15" spans="1:13" ht="15.6" x14ac:dyDescent="0.25">
      <c r="A15" s="129"/>
      <c r="B15" s="49"/>
      <c r="C15" s="48"/>
      <c r="D15" s="48"/>
      <c r="E15" s="48"/>
      <c r="F15" s="50"/>
      <c r="G15" s="33"/>
      <c r="H15" s="105"/>
      <c r="I15" s="54"/>
      <c r="J15" s="105"/>
      <c r="K15" s="54"/>
      <c r="L15" s="105"/>
      <c r="M15" s="54"/>
    </row>
    <row r="16" spans="1:13" ht="15.6" x14ac:dyDescent="0.25">
      <c r="A16" s="129" t="s">
        <v>130</v>
      </c>
      <c r="B16" s="72">
        <v>1</v>
      </c>
      <c r="C16" s="73">
        <v>12</v>
      </c>
      <c r="D16" s="73">
        <v>11</v>
      </c>
      <c r="E16" s="73">
        <v>1</v>
      </c>
      <c r="F16" s="74">
        <v>8200</v>
      </c>
      <c r="G16" s="51" t="s">
        <v>17</v>
      </c>
      <c r="H16" s="75">
        <v>35</v>
      </c>
      <c r="I16" s="76">
        <v>35</v>
      </c>
      <c r="J16" s="75"/>
      <c r="K16" s="76"/>
      <c r="L16" s="75">
        <v>35</v>
      </c>
      <c r="M16" s="76">
        <v>35</v>
      </c>
    </row>
    <row r="17" spans="1:13" ht="15.6" x14ac:dyDescent="0.25">
      <c r="A17" s="129" t="s">
        <v>130</v>
      </c>
      <c r="B17" s="72">
        <v>1</v>
      </c>
      <c r="C17" s="73">
        <v>12</v>
      </c>
      <c r="D17" s="73">
        <v>11</v>
      </c>
      <c r="E17" s="73">
        <v>2</v>
      </c>
      <c r="F17" s="74">
        <v>8200</v>
      </c>
      <c r="G17" s="51" t="s">
        <v>20</v>
      </c>
      <c r="H17" s="75">
        <v>150</v>
      </c>
      <c r="I17" s="76">
        <v>120</v>
      </c>
      <c r="J17" s="75"/>
      <c r="K17" s="76"/>
      <c r="L17" s="75">
        <v>150</v>
      </c>
      <c r="M17" s="76">
        <v>120</v>
      </c>
    </row>
    <row r="18" spans="1:13" ht="16.2" customHeight="1" x14ac:dyDescent="0.25">
      <c r="A18" s="129" t="s">
        <v>130</v>
      </c>
      <c r="B18" s="72">
        <v>1</v>
      </c>
      <c r="C18" s="73">
        <v>12</v>
      </c>
      <c r="D18" s="73">
        <v>11</v>
      </c>
      <c r="E18" s="73">
        <v>3</v>
      </c>
      <c r="F18" s="74">
        <v>8200</v>
      </c>
      <c r="G18" s="51" t="s">
        <v>21</v>
      </c>
      <c r="H18" s="75">
        <v>1000</v>
      </c>
      <c r="I18" s="76">
        <v>500</v>
      </c>
      <c r="J18" s="75"/>
      <c r="K18" s="76"/>
      <c r="L18" s="75">
        <v>1000</v>
      </c>
      <c r="M18" s="76">
        <v>500</v>
      </c>
    </row>
    <row r="19" spans="1:13" ht="15" customHeight="1" x14ac:dyDescent="0.25">
      <c r="A19" s="129" t="s">
        <v>130</v>
      </c>
      <c r="B19" s="72">
        <v>1</v>
      </c>
      <c r="C19" s="73">
        <v>12</v>
      </c>
      <c r="D19" s="73">
        <v>11</v>
      </c>
      <c r="E19" s="73">
        <v>4</v>
      </c>
      <c r="F19" s="74">
        <v>8200</v>
      </c>
      <c r="G19" s="118" t="s">
        <v>115</v>
      </c>
      <c r="H19" s="75">
        <v>1700</v>
      </c>
      <c r="I19" s="76">
        <v>1500</v>
      </c>
      <c r="J19" s="75"/>
      <c r="K19" s="76"/>
      <c r="L19" s="75">
        <v>1700</v>
      </c>
      <c r="M19" s="76">
        <v>1500</v>
      </c>
    </row>
    <row r="20" spans="1:13" ht="15.6" x14ac:dyDescent="0.25">
      <c r="A20" s="129" t="s">
        <v>130</v>
      </c>
      <c r="B20" s="72">
        <v>1</v>
      </c>
      <c r="C20" s="73">
        <v>12</v>
      </c>
      <c r="D20" s="73">
        <v>11</v>
      </c>
      <c r="E20" s="73">
        <v>5</v>
      </c>
      <c r="F20" s="74">
        <v>8200</v>
      </c>
      <c r="G20" s="51" t="s">
        <v>22</v>
      </c>
      <c r="H20" s="75">
        <v>150</v>
      </c>
      <c r="I20" s="76">
        <v>135</v>
      </c>
      <c r="J20" s="75"/>
      <c r="K20" s="76"/>
      <c r="L20" s="75">
        <v>150</v>
      </c>
      <c r="M20" s="76">
        <v>135</v>
      </c>
    </row>
    <row r="21" spans="1:13" ht="15.6" x14ac:dyDescent="0.25">
      <c r="A21" s="129" t="s">
        <v>130</v>
      </c>
      <c r="B21" s="72">
        <v>1</v>
      </c>
      <c r="C21" s="73">
        <v>12</v>
      </c>
      <c r="D21" s="73">
        <v>11</v>
      </c>
      <c r="E21" s="73">
        <v>6</v>
      </c>
      <c r="F21" s="74">
        <v>8200</v>
      </c>
      <c r="G21" s="51" t="s">
        <v>23</v>
      </c>
      <c r="H21" s="75">
        <v>85</v>
      </c>
      <c r="I21" s="76">
        <v>85</v>
      </c>
      <c r="J21" s="75"/>
      <c r="K21" s="76"/>
      <c r="L21" s="75">
        <v>85</v>
      </c>
      <c r="M21" s="76">
        <v>85</v>
      </c>
    </row>
    <row r="22" spans="1:13" ht="15.6" x14ac:dyDescent="0.25">
      <c r="A22" s="129" t="s">
        <v>130</v>
      </c>
      <c r="B22" s="72">
        <v>1</v>
      </c>
      <c r="C22" s="73">
        <v>12</v>
      </c>
      <c r="D22" s="73">
        <v>11</v>
      </c>
      <c r="E22" s="73">
        <v>7</v>
      </c>
      <c r="F22" s="74">
        <v>8200</v>
      </c>
      <c r="G22" s="51" t="s">
        <v>24</v>
      </c>
      <c r="H22" s="75">
        <v>325</v>
      </c>
      <c r="I22" s="76">
        <v>450</v>
      </c>
      <c r="J22" s="75"/>
      <c r="K22" s="76"/>
      <c r="L22" s="75">
        <v>325</v>
      </c>
      <c r="M22" s="76">
        <v>450</v>
      </c>
    </row>
    <row r="23" spans="1:13" ht="15.6" x14ac:dyDescent="0.25">
      <c r="A23" s="129" t="s">
        <v>130</v>
      </c>
      <c r="B23" s="72" t="s">
        <v>114</v>
      </c>
      <c r="C23" s="73">
        <v>21</v>
      </c>
      <c r="D23" s="73">
        <v>40</v>
      </c>
      <c r="E23" s="73">
        <v>1</v>
      </c>
      <c r="F23" s="74">
        <v>8200</v>
      </c>
      <c r="G23" s="51" t="s">
        <v>147</v>
      </c>
      <c r="H23" s="75">
        <v>10</v>
      </c>
      <c r="I23" s="76">
        <v>10</v>
      </c>
      <c r="J23" s="75"/>
      <c r="K23" s="76"/>
      <c r="L23" s="75">
        <v>10</v>
      </c>
      <c r="M23" s="76">
        <v>10</v>
      </c>
    </row>
    <row r="24" spans="1:13" ht="15.6" x14ac:dyDescent="0.25">
      <c r="A24" s="129" t="s">
        <v>130</v>
      </c>
      <c r="B24" s="72" t="s">
        <v>114</v>
      </c>
      <c r="C24" s="73">
        <v>21</v>
      </c>
      <c r="D24" s="73">
        <v>60</v>
      </c>
      <c r="E24" s="73">
        <v>1</v>
      </c>
      <c r="F24" s="74">
        <v>8200</v>
      </c>
      <c r="G24" s="51" t="s">
        <v>148</v>
      </c>
      <c r="H24" s="75">
        <v>18</v>
      </c>
      <c r="I24" s="76">
        <v>18</v>
      </c>
      <c r="J24" s="75"/>
      <c r="K24" s="76"/>
      <c r="L24" s="75">
        <v>18</v>
      </c>
      <c r="M24" s="76">
        <v>18</v>
      </c>
    </row>
    <row r="25" spans="1:13" ht="12" customHeight="1" x14ac:dyDescent="0.25">
      <c r="A25" s="129"/>
      <c r="B25" s="49"/>
      <c r="C25" s="48"/>
      <c r="D25" s="48"/>
      <c r="E25" s="48"/>
      <c r="F25" s="50"/>
      <c r="G25" s="44"/>
      <c r="H25" s="66"/>
      <c r="I25" s="76"/>
      <c r="J25" s="66"/>
      <c r="K25" s="76"/>
      <c r="L25" s="66"/>
      <c r="M25" s="76"/>
    </row>
    <row r="26" spans="1:13" ht="18" customHeight="1" x14ac:dyDescent="0.25">
      <c r="A26" s="129"/>
      <c r="B26" s="49"/>
      <c r="C26" s="48"/>
      <c r="D26" s="48"/>
      <c r="E26" s="48"/>
      <c r="F26" s="50"/>
      <c r="G26" s="45" t="s">
        <v>68</v>
      </c>
      <c r="H26" s="67">
        <f t="shared" ref="H26:I26" si="0">SUM(H16:H24)</f>
        <v>3473</v>
      </c>
      <c r="I26" s="55">
        <f t="shared" si="0"/>
        <v>2853</v>
      </c>
      <c r="J26" s="67">
        <f t="shared" ref="J26:M26" si="1">SUM(J16:J24)</f>
        <v>0</v>
      </c>
      <c r="K26" s="55">
        <f t="shared" si="1"/>
        <v>0</v>
      </c>
      <c r="L26" s="67">
        <f t="shared" si="1"/>
        <v>3473</v>
      </c>
      <c r="M26" s="55">
        <f t="shared" si="1"/>
        <v>2853</v>
      </c>
    </row>
    <row r="27" spans="1:13" ht="18" customHeight="1" x14ac:dyDescent="0.25">
      <c r="A27" s="129"/>
      <c r="B27" s="49"/>
      <c r="C27" s="48"/>
      <c r="D27" s="48"/>
      <c r="E27" s="48"/>
      <c r="F27" s="50"/>
      <c r="G27" s="45"/>
      <c r="H27" s="66"/>
      <c r="I27" s="54"/>
      <c r="J27" s="66"/>
      <c r="K27" s="54"/>
      <c r="L27" s="66"/>
      <c r="M27" s="54"/>
    </row>
    <row r="28" spans="1:13" ht="15.6" x14ac:dyDescent="0.25">
      <c r="A28" s="129"/>
      <c r="B28" s="49"/>
      <c r="C28" s="48"/>
      <c r="D28" s="48"/>
      <c r="E28" s="48"/>
      <c r="F28" s="50"/>
      <c r="G28" s="46" t="s">
        <v>26</v>
      </c>
      <c r="H28" s="66"/>
      <c r="I28" s="54"/>
      <c r="J28" s="66"/>
      <c r="K28" s="54"/>
      <c r="L28" s="66"/>
      <c r="M28" s="54"/>
    </row>
    <row r="29" spans="1:13" ht="15.6" x14ac:dyDescent="0.25">
      <c r="A29" s="129"/>
      <c r="B29" s="49"/>
      <c r="C29" s="48"/>
      <c r="D29" s="48"/>
      <c r="E29" s="48"/>
      <c r="F29" s="50"/>
      <c r="G29" s="47"/>
      <c r="H29" s="66"/>
      <c r="I29" s="54"/>
      <c r="J29" s="66"/>
      <c r="K29" s="54"/>
      <c r="L29" s="66"/>
      <c r="M29" s="54"/>
    </row>
    <row r="30" spans="1:13" ht="15.6" x14ac:dyDescent="0.25">
      <c r="A30" s="129" t="s">
        <v>130</v>
      </c>
      <c r="B30" s="72">
        <v>1</v>
      </c>
      <c r="C30" s="73">
        <v>74</v>
      </c>
      <c r="D30" s="73">
        <v>22</v>
      </c>
      <c r="E30" s="73">
        <v>1</v>
      </c>
      <c r="F30" s="74">
        <v>8200</v>
      </c>
      <c r="G30" s="51" t="s">
        <v>25</v>
      </c>
      <c r="H30" s="75">
        <v>610</v>
      </c>
      <c r="I30" s="76">
        <v>634</v>
      </c>
      <c r="J30" s="75"/>
      <c r="K30" s="76"/>
      <c r="L30" s="75">
        <v>610</v>
      </c>
      <c r="M30" s="76">
        <v>634</v>
      </c>
    </row>
    <row r="31" spans="1:13" ht="15.6" x14ac:dyDescent="0.25">
      <c r="A31" s="129" t="s">
        <v>130</v>
      </c>
      <c r="B31" s="72">
        <v>1</v>
      </c>
      <c r="C31" s="73">
        <v>74</v>
      </c>
      <c r="D31" s="73">
        <v>22</v>
      </c>
      <c r="E31" s="73">
        <v>2</v>
      </c>
      <c r="F31" s="74">
        <v>8200</v>
      </c>
      <c r="G31" s="51" t="s">
        <v>27</v>
      </c>
      <c r="H31" s="75">
        <v>329</v>
      </c>
      <c r="I31" s="76">
        <v>560</v>
      </c>
      <c r="J31" s="75"/>
      <c r="K31" s="76"/>
      <c r="L31" s="75">
        <v>329</v>
      </c>
      <c r="M31" s="76">
        <v>560</v>
      </c>
    </row>
    <row r="32" spans="1:13" ht="12" customHeight="1" x14ac:dyDescent="0.25">
      <c r="A32" s="129"/>
      <c r="B32" s="49"/>
      <c r="C32" s="48"/>
      <c r="D32" s="48"/>
      <c r="E32" s="48"/>
      <c r="F32" s="50"/>
      <c r="G32" s="44"/>
      <c r="H32" s="66"/>
      <c r="I32" s="54"/>
      <c r="J32" s="66"/>
      <c r="K32" s="54"/>
      <c r="L32" s="66"/>
      <c r="M32" s="54"/>
    </row>
    <row r="33" spans="1:13" ht="18" customHeight="1" x14ac:dyDescent="0.25">
      <c r="A33" s="129"/>
      <c r="B33" s="49"/>
      <c r="C33" s="48"/>
      <c r="D33" s="48"/>
      <c r="E33" s="48"/>
      <c r="F33" s="50"/>
      <c r="G33" s="45" t="s">
        <v>69</v>
      </c>
      <c r="H33" s="67">
        <f t="shared" ref="H33:I33" si="2">SUM(H30:H31)</f>
        <v>939</v>
      </c>
      <c r="I33" s="55">
        <f t="shared" si="2"/>
        <v>1194</v>
      </c>
      <c r="J33" s="67">
        <f t="shared" ref="J33:M33" si="3">SUM(J30:J31)</f>
        <v>0</v>
      </c>
      <c r="K33" s="55">
        <f t="shared" si="3"/>
        <v>0</v>
      </c>
      <c r="L33" s="67">
        <f t="shared" si="3"/>
        <v>939</v>
      </c>
      <c r="M33" s="55">
        <f t="shared" si="3"/>
        <v>1194</v>
      </c>
    </row>
    <row r="34" spans="1:13" ht="15.6" x14ac:dyDescent="0.25">
      <c r="A34" s="129"/>
      <c r="B34" s="49"/>
      <c r="C34" s="48"/>
      <c r="D34" s="48"/>
      <c r="E34" s="48"/>
      <c r="F34" s="50"/>
      <c r="G34" s="35" t="s">
        <v>9</v>
      </c>
      <c r="H34" s="106">
        <f t="shared" ref="H34:I34" si="4">SUM(H26+H33)</f>
        <v>4412</v>
      </c>
      <c r="I34" s="56">
        <f t="shared" si="4"/>
        <v>4047</v>
      </c>
      <c r="J34" s="106">
        <f t="shared" ref="J34:M34" si="5">SUM(J26+J33)</f>
        <v>0</v>
      </c>
      <c r="K34" s="56">
        <f t="shared" si="5"/>
        <v>0</v>
      </c>
      <c r="L34" s="106">
        <f t="shared" si="5"/>
        <v>4412</v>
      </c>
      <c r="M34" s="56">
        <f t="shared" si="5"/>
        <v>4047</v>
      </c>
    </row>
    <row r="35" spans="1:13" ht="15.6" x14ac:dyDescent="0.25">
      <c r="A35" s="129"/>
      <c r="B35" s="49"/>
      <c r="C35" s="48"/>
      <c r="D35" s="48"/>
      <c r="E35" s="48"/>
      <c r="F35" s="50"/>
      <c r="G35" s="33"/>
      <c r="H35" s="105"/>
      <c r="I35" s="54"/>
      <c r="J35" s="105"/>
      <c r="K35" s="54"/>
      <c r="L35" s="105"/>
      <c r="M35" s="54"/>
    </row>
    <row r="36" spans="1:13" ht="15.6" x14ac:dyDescent="0.25">
      <c r="A36" s="129"/>
      <c r="B36" s="49"/>
      <c r="C36" s="48"/>
      <c r="D36" s="48"/>
      <c r="E36" s="48"/>
      <c r="F36" s="50"/>
      <c r="G36" s="30" t="s">
        <v>71</v>
      </c>
      <c r="H36" s="105"/>
      <c r="I36" s="54"/>
      <c r="J36" s="105"/>
      <c r="K36" s="54"/>
      <c r="L36" s="105"/>
      <c r="M36" s="54"/>
    </row>
    <row r="37" spans="1:13" ht="15.6" x14ac:dyDescent="0.25">
      <c r="A37" s="129"/>
      <c r="B37" s="49"/>
      <c r="C37" s="48"/>
      <c r="D37" s="48"/>
      <c r="E37" s="48"/>
      <c r="F37" s="50"/>
      <c r="G37" s="103" t="s">
        <v>72</v>
      </c>
      <c r="H37" s="105"/>
      <c r="I37" s="54"/>
      <c r="J37" s="105"/>
      <c r="K37" s="54"/>
      <c r="L37" s="105"/>
      <c r="M37" s="54"/>
    </row>
    <row r="38" spans="1:13" ht="15.6" x14ac:dyDescent="0.25">
      <c r="A38" s="129"/>
      <c r="B38" s="49"/>
      <c r="C38" s="48"/>
      <c r="D38" s="48"/>
      <c r="E38" s="48"/>
      <c r="F38" s="50"/>
      <c r="G38" s="31"/>
      <c r="H38" s="105"/>
      <c r="I38" s="54"/>
      <c r="J38" s="105"/>
      <c r="K38" s="54"/>
      <c r="L38" s="105"/>
      <c r="M38" s="54"/>
    </row>
    <row r="39" spans="1:13" ht="15.6" x14ac:dyDescent="0.25">
      <c r="A39" s="129"/>
      <c r="B39" s="49"/>
      <c r="C39" s="48"/>
      <c r="D39" s="48"/>
      <c r="E39" s="48"/>
      <c r="F39" s="50"/>
      <c r="G39" s="32" t="s">
        <v>18</v>
      </c>
      <c r="H39" s="105"/>
      <c r="I39" s="54"/>
      <c r="J39" s="105"/>
      <c r="K39" s="54"/>
      <c r="L39" s="105"/>
      <c r="M39" s="54"/>
    </row>
    <row r="40" spans="1:13" ht="15.6" x14ac:dyDescent="0.25">
      <c r="A40" s="129"/>
      <c r="B40" s="49"/>
      <c r="C40" s="48"/>
      <c r="D40" s="48"/>
      <c r="E40" s="48"/>
      <c r="F40" s="50"/>
      <c r="G40" s="33"/>
      <c r="H40" s="105"/>
      <c r="I40" s="54"/>
      <c r="J40" s="105"/>
      <c r="K40" s="54"/>
      <c r="L40" s="105"/>
      <c r="M40" s="54"/>
    </row>
    <row r="41" spans="1:13" ht="31.2" x14ac:dyDescent="0.25">
      <c r="A41" s="129" t="s">
        <v>130</v>
      </c>
      <c r="B41" s="72">
        <v>2</v>
      </c>
      <c r="C41" s="73">
        <v>12</v>
      </c>
      <c r="D41" s="73">
        <v>11</v>
      </c>
      <c r="E41" s="73">
        <v>8</v>
      </c>
      <c r="F41" s="74">
        <v>8200</v>
      </c>
      <c r="G41" s="51" t="s">
        <v>90</v>
      </c>
      <c r="H41" s="75">
        <v>0</v>
      </c>
      <c r="I41" s="76">
        <v>50</v>
      </c>
      <c r="J41" s="75"/>
      <c r="K41" s="76"/>
      <c r="L41" s="75">
        <v>0</v>
      </c>
      <c r="M41" s="76">
        <v>50</v>
      </c>
    </row>
    <row r="42" spans="1:13" ht="31.2" x14ac:dyDescent="0.25">
      <c r="A42" s="129" t="s">
        <v>130</v>
      </c>
      <c r="B42" s="72">
        <v>2</v>
      </c>
      <c r="C42" s="73">
        <v>12</v>
      </c>
      <c r="D42" s="73">
        <v>11</v>
      </c>
      <c r="E42" s="73">
        <v>9</v>
      </c>
      <c r="F42" s="74">
        <v>8200</v>
      </c>
      <c r="G42" s="51" t="s">
        <v>91</v>
      </c>
      <c r="H42" s="75">
        <v>0</v>
      </c>
      <c r="I42" s="76">
        <v>20</v>
      </c>
      <c r="J42" s="75"/>
      <c r="K42" s="76"/>
      <c r="L42" s="75">
        <v>0</v>
      </c>
      <c r="M42" s="76">
        <v>20</v>
      </c>
    </row>
    <row r="43" spans="1:13" ht="15.6" x14ac:dyDescent="0.25">
      <c r="A43" s="129" t="s">
        <v>130</v>
      </c>
      <c r="B43" s="72">
        <v>2</v>
      </c>
      <c r="C43" s="73">
        <v>12</v>
      </c>
      <c r="D43" s="73">
        <v>11</v>
      </c>
      <c r="E43" s="73">
        <v>11</v>
      </c>
      <c r="F43" s="74">
        <v>8200</v>
      </c>
      <c r="G43" s="51" t="s">
        <v>63</v>
      </c>
      <c r="H43" s="75">
        <v>206</v>
      </c>
      <c r="I43" s="76">
        <v>206</v>
      </c>
      <c r="J43" s="75"/>
      <c r="K43" s="76"/>
      <c r="L43" s="75">
        <v>206</v>
      </c>
      <c r="M43" s="76">
        <v>206</v>
      </c>
    </row>
    <row r="44" spans="1:13" ht="15.6" x14ac:dyDescent="0.25">
      <c r="A44" s="129" t="s">
        <v>130</v>
      </c>
      <c r="B44" s="72">
        <v>2</v>
      </c>
      <c r="C44" s="73">
        <v>12</v>
      </c>
      <c r="D44" s="73">
        <v>11</v>
      </c>
      <c r="E44" s="73">
        <v>12</v>
      </c>
      <c r="F44" s="74">
        <v>8200</v>
      </c>
      <c r="G44" s="51" t="s">
        <v>65</v>
      </c>
      <c r="H44" s="75">
        <v>0</v>
      </c>
      <c r="I44" s="76">
        <v>0</v>
      </c>
      <c r="J44" s="75"/>
      <c r="K44" s="76"/>
      <c r="L44" s="75">
        <v>0</v>
      </c>
      <c r="M44" s="76">
        <v>0</v>
      </c>
    </row>
    <row r="45" spans="1:13" ht="16.2" customHeight="1" x14ac:dyDescent="0.25">
      <c r="A45" s="129" t="s">
        <v>130</v>
      </c>
      <c r="B45" s="72">
        <v>2</v>
      </c>
      <c r="C45" s="73">
        <v>12</v>
      </c>
      <c r="D45" s="73">
        <v>11</v>
      </c>
      <c r="E45" s="73">
        <v>13</v>
      </c>
      <c r="F45" s="74">
        <v>8200</v>
      </c>
      <c r="G45" s="51" t="s">
        <v>28</v>
      </c>
      <c r="H45" s="75">
        <v>1650</v>
      </c>
      <c r="I45" s="76">
        <v>1400</v>
      </c>
      <c r="J45" s="75"/>
      <c r="K45" s="76"/>
      <c r="L45" s="75">
        <v>1650</v>
      </c>
      <c r="M45" s="76">
        <v>1400</v>
      </c>
    </row>
    <row r="46" spans="1:13" ht="46.8" customHeight="1" x14ac:dyDescent="0.25">
      <c r="A46" s="129" t="s">
        <v>130</v>
      </c>
      <c r="B46" s="72">
        <v>2</v>
      </c>
      <c r="C46" s="73">
        <v>12</v>
      </c>
      <c r="D46" s="73">
        <v>11</v>
      </c>
      <c r="E46" s="73">
        <v>14</v>
      </c>
      <c r="F46" s="74">
        <v>8200</v>
      </c>
      <c r="G46" s="78" t="s">
        <v>88</v>
      </c>
      <c r="H46" s="80">
        <v>630</v>
      </c>
      <c r="I46" s="76">
        <v>585</v>
      </c>
      <c r="J46" s="80"/>
      <c r="K46" s="76"/>
      <c r="L46" s="80">
        <v>630</v>
      </c>
      <c r="M46" s="76">
        <v>585</v>
      </c>
    </row>
    <row r="47" spans="1:13" ht="46.8" x14ac:dyDescent="0.25">
      <c r="A47" s="129" t="s">
        <v>130</v>
      </c>
      <c r="B47" s="72">
        <v>2</v>
      </c>
      <c r="C47" s="73">
        <v>12</v>
      </c>
      <c r="D47" s="73">
        <v>11</v>
      </c>
      <c r="E47" s="73">
        <v>15</v>
      </c>
      <c r="F47" s="74">
        <v>8200</v>
      </c>
      <c r="G47" s="78" t="s">
        <v>86</v>
      </c>
      <c r="H47" s="80">
        <v>31</v>
      </c>
      <c r="I47" s="76">
        <v>31</v>
      </c>
      <c r="J47" s="80"/>
      <c r="K47" s="76"/>
      <c r="L47" s="80">
        <v>31</v>
      </c>
      <c r="M47" s="76">
        <v>31</v>
      </c>
    </row>
    <row r="48" spans="1:13" ht="15.6" x14ac:dyDescent="0.25">
      <c r="A48" s="129" t="s">
        <v>130</v>
      </c>
      <c r="B48" s="72">
        <v>2</v>
      </c>
      <c r="C48" s="73">
        <v>12</v>
      </c>
      <c r="D48" s="73">
        <v>11</v>
      </c>
      <c r="E48" s="73">
        <v>17</v>
      </c>
      <c r="F48" s="74">
        <v>8200</v>
      </c>
      <c r="G48" s="51" t="s">
        <v>29</v>
      </c>
      <c r="H48" s="75">
        <v>250</v>
      </c>
      <c r="I48" s="76">
        <v>250</v>
      </c>
      <c r="J48" s="75"/>
      <c r="K48" s="76"/>
      <c r="L48" s="75">
        <v>250</v>
      </c>
      <c r="M48" s="76">
        <v>250</v>
      </c>
    </row>
    <row r="49" spans="1:13" ht="31.2" x14ac:dyDescent="0.25">
      <c r="A49" s="129" t="s">
        <v>130</v>
      </c>
      <c r="B49" s="72">
        <v>2</v>
      </c>
      <c r="C49" s="73">
        <v>12</v>
      </c>
      <c r="D49" s="73">
        <v>11</v>
      </c>
      <c r="E49" s="73">
        <v>18</v>
      </c>
      <c r="F49" s="74">
        <v>8200</v>
      </c>
      <c r="G49" s="51" t="s">
        <v>96</v>
      </c>
      <c r="H49" s="75">
        <v>1166</v>
      </c>
      <c r="I49" s="76">
        <v>1273</v>
      </c>
      <c r="J49" s="75"/>
      <c r="K49" s="76"/>
      <c r="L49" s="75">
        <v>1166</v>
      </c>
      <c r="M49" s="76">
        <v>1273</v>
      </c>
    </row>
    <row r="50" spans="1:13" ht="15.6" x14ac:dyDescent="0.25">
      <c r="A50" s="129" t="s">
        <v>130</v>
      </c>
      <c r="B50" s="72">
        <v>2</v>
      </c>
      <c r="C50" s="73">
        <v>12</v>
      </c>
      <c r="D50" s="73">
        <v>11</v>
      </c>
      <c r="E50" s="73">
        <v>19</v>
      </c>
      <c r="F50" s="74">
        <v>8200</v>
      </c>
      <c r="G50" s="51" t="s">
        <v>30</v>
      </c>
      <c r="H50" s="75">
        <v>1525</v>
      </c>
      <c r="I50" s="76">
        <v>1480</v>
      </c>
      <c r="J50" s="75"/>
      <c r="K50" s="76"/>
      <c r="L50" s="75">
        <v>1525</v>
      </c>
      <c r="M50" s="76">
        <v>1480</v>
      </c>
    </row>
    <row r="51" spans="1:13" ht="62.4" x14ac:dyDescent="0.25">
      <c r="A51" s="129" t="s">
        <v>130</v>
      </c>
      <c r="B51" s="72">
        <v>2</v>
      </c>
      <c r="C51" s="73">
        <v>12</v>
      </c>
      <c r="D51" s="73">
        <v>11</v>
      </c>
      <c r="E51" s="73">
        <v>20</v>
      </c>
      <c r="F51" s="74">
        <v>8200</v>
      </c>
      <c r="G51" s="51" t="s">
        <v>31</v>
      </c>
      <c r="H51" s="75">
        <v>681</v>
      </c>
      <c r="I51" s="76">
        <v>681</v>
      </c>
      <c r="J51" s="75"/>
      <c r="K51" s="76"/>
      <c r="L51" s="75">
        <v>681</v>
      </c>
      <c r="M51" s="76">
        <v>681</v>
      </c>
    </row>
    <row r="52" spans="1:13" ht="46.8" x14ac:dyDescent="0.25">
      <c r="A52" s="129" t="s">
        <v>130</v>
      </c>
      <c r="B52" s="72">
        <v>2</v>
      </c>
      <c r="C52" s="123">
        <v>12</v>
      </c>
      <c r="D52" s="123">
        <v>11</v>
      </c>
      <c r="E52" s="123">
        <v>21</v>
      </c>
      <c r="F52" s="74">
        <v>8200</v>
      </c>
      <c r="G52" s="51" t="s">
        <v>121</v>
      </c>
      <c r="H52" s="80">
        <v>0</v>
      </c>
      <c r="I52" s="76">
        <v>0</v>
      </c>
      <c r="J52" s="80"/>
      <c r="K52" s="76"/>
      <c r="L52" s="80">
        <v>0</v>
      </c>
      <c r="M52" s="76">
        <v>0</v>
      </c>
    </row>
    <row r="53" spans="1:13" ht="17.399999999999999" customHeight="1" x14ac:dyDescent="0.25">
      <c r="A53" s="130" t="s">
        <v>130</v>
      </c>
      <c r="B53" s="89">
        <v>2</v>
      </c>
      <c r="C53" s="90">
        <v>12</v>
      </c>
      <c r="D53" s="90">
        <v>11</v>
      </c>
      <c r="E53" s="90">
        <v>22</v>
      </c>
      <c r="F53" s="91">
        <v>8200</v>
      </c>
      <c r="G53" s="88" t="s">
        <v>122</v>
      </c>
      <c r="H53" s="138">
        <v>90</v>
      </c>
      <c r="I53" s="77">
        <v>90</v>
      </c>
      <c r="J53" s="138"/>
      <c r="K53" s="77"/>
      <c r="L53" s="138">
        <v>90</v>
      </c>
      <c r="M53" s="77">
        <v>90</v>
      </c>
    </row>
    <row r="54" spans="1:13" ht="31.2" x14ac:dyDescent="0.25">
      <c r="A54" s="129" t="s">
        <v>130</v>
      </c>
      <c r="B54" s="72">
        <v>2</v>
      </c>
      <c r="C54" s="123">
        <v>33</v>
      </c>
      <c r="D54" s="123">
        <v>0</v>
      </c>
      <c r="E54" s="123">
        <v>1</v>
      </c>
      <c r="F54" s="74">
        <v>8200</v>
      </c>
      <c r="G54" s="51" t="s">
        <v>32</v>
      </c>
      <c r="H54" s="75">
        <v>200</v>
      </c>
      <c r="I54" s="76">
        <v>200</v>
      </c>
      <c r="J54" s="75"/>
      <c r="K54" s="76"/>
      <c r="L54" s="75">
        <v>200</v>
      </c>
      <c r="M54" s="76">
        <v>200</v>
      </c>
    </row>
    <row r="55" spans="1:13" ht="15.75" customHeight="1" x14ac:dyDescent="0.25">
      <c r="A55" s="129" t="s">
        <v>130</v>
      </c>
      <c r="B55" s="72">
        <v>2</v>
      </c>
      <c r="C55" s="73">
        <v>33</v>
      </c>
      <c r="D55" s="73">
        <v>0</v>
      </c>
      <c r="E55" s="73">
        <v>4</v>
      </c>
      <c r="F55" s="74">
        <v>8200</v>
      </c>
      <c r="G55" s="51" t="s">
        <v>33</v>
      </c>
      <c r="H55" s="75">
        <v>1071</v>
      </c>
      <c r="I55" s="76">
        <v>1071</v>
      </c>
      <c r="J55" s="75"/>
      <c r="K55" s="76"/>
      <c r="L55" s="75">
        <v>1071</v>
      </c>
      <c r="M55" s="76">
        <v>1071</v>
      </c>
    </row>
    <row r="56" spans="1:13" ht="46.2" customHeight="1" x14ac:dyDescent="0.25">
      <c r="A56" s="129" t="s">
        <v>130</v>
      </c>
      <c r="B56" s="72">
        <v>2</v>
      </c>
      <c r="C56" s="73">
        <v>33</v>
      </c>
      <c r="D56" s="73">
        <v>0</v>
      </c>
      <c r="E56" s="73">
        <v>5</v>
      </c>
      <c r="F56" s="84">
        <v>8200</v>
      </c>
      <c r="G56" s="87" t="s">
        <v>34</v>
      </c>
      <c r="H56" s="75">
        <v>60</v>
      </c>
      <c r="I56" s="76">
        <v>60</v>
      </c>
      <c r="J56" s="75"/>
      <c r="K56" s="76"/>
      <c r="L56" s="75">
        <v>60</v>
      </c>
      <c r="M56" s="76">
        <v>60</v>
      </c>
    </row>
    <row r="57" spans="1:13" ht="31.2" x14ac:dyDescent="0.25">
      <c r="A57" s="129" t="s">
        <v>130</v>
      </c>
      <c r="B57" s="49">
        <v>2</v>
      </c>
      <c r="C57" s="48">
        <v>33</v>
      </c>
      <c r="D57" s="48">
        <v>0</v>
      </c>
      <c r="E57" s="48">
        <v>6</v>
      </c>
      <c r="F57" s="50">
        <v>8200</v>
      </c>
      <c r="G57" s="51" t="s">
        <v>149</v>
      </c>
      <c r="H57" s="75">
        <v>120</v>
      </c>
      <c r="I57" s="76">
        <v>120</v>
      </c>
      <c r="J57" s="75"/>
      <c r="K57" s="76"/>
      <c r="L57" s="75">
        <v>120</v>
      </c>
      <c r="M57" s="76">
        <v>120</v>
      </c>
    </row>
    <row r="58" spans="1:13" ht="46.8" x14ac:dyDescent="0.25">
      <c r="A58" s="129" t="s">
        <v>130</v>
      </c>
      <c r="B58" s="49">
        <v>2</v>
      </c>
      <c r="C58" s="48">
        <v>33</v>
      </c>
      <c r="D58" s="48">
        <v>0</v>
      </c>
      <c r="E58" s="48">
        <v>7</v>
      </c>
      <c r="F58" s="50">
        <v>8200</v>
      </c>
      <c r="G58" s="51" t="s">
        <v>97</v>
      </c>
      <c r="H58" s="75">
        <v>1805</v>
      </c>
      <c r="I58" s="76">
        <v>1655</v>
      </c>
      <c r="J58" s="75"/>
      <c r="K58" s="76"/>
      <c r="L58" s="75">
        <v>1805</v>
      </c>
      <c r="M58" s="76">
        <v>1655</v>
      </c>
    </row>
    <row r="59" spans="1:13" ht="15.6" x14ac:dyDescent="0.25">
      <c r="A59" s="129" t="s">
        <v>130</v>
      </c>
      <c r="B59" s="49">
        <v>2</v>
      </c>
      <c r="C59" s="48">
        <v>33</v>
      </c>
      <c r="D59" s="48">
        <v>0</v>
      </c>
      <c r="E59" s="48">
        <v>8</v>
      </c>
      <c r="F59" s="50">
        <v>8200</v>
      </c>
      <c r="G59" s="51" t="s">
        <v>35</v>
      </c>
      <c r="H59" s="75">
        <v>0</v>
      </c>
      <c r="I59" s="76">
        <v>0</v>
      </c>
      <c r="J59" s="75"/>
      <c r="K59" s="76"/>
      <c r="L59" s="75">
        <v>0</v>
      </c>
      <c r="M59" s="76">
        <v>0</v>
      </c>
    </row>
    <row r="60" spans="1:13" ht="34.200000000000003" customHeight="1" x14ac:dyDescent="0.25">
      <c r="A60" s="129" t="s">
        <v>130</v>
      </c>
      <c r="B60" s="49">
        <v>2</v>
      </c>
      <c r="C60" s="48">
        <v>33</v>
      </c>
      <c r="D60" s="92" t="s">
        <v>75</v>
      </c>
      <c r="E60" s="92" t="s">
        <v>76</v>
      </c>
      <c r="F60" s="50">
        <v>8200</v>
      </c>
      <c r="G60" s="51" t="s">
        <v>83</v>
      </c>
      <c r="H60" s="75">
        <v>160</v>
      </c>
      <c r="I60" s="76">
        <v>160</v>
      </c>
      <c r="J60" s="75"/>
      <c r="K60" s="76"/>
      <c r="L60" s="75">
        <v>160</v>
      </c>
      <c r="M60" s="76">
        <v>160</v>
      </c>
    </row>
    <row r="61" spans="1:13" ht="15.6" customHeight="1" x14ac:dyDescent="0.25">
      <c r="A61" s="129" t="s">
        <v>130</v>
      </c>
      <c r="B61" s="49">
        <v>2</v>
      </c>
      <c r="C61" s="48">
        <v>33</v>
      </c>
      <c r="D61" s="92">
        <v>0</v>
      </c>
      <c r="E61" s="92">
        <v>10</v>
      </c>
      <c r="F61" s="50">
        <v>8200</v>
      </c>
      <c r="G61" s="51" t="s">
        <v>123</v>
      </c>
      <c r="H61" s="75">
        <v>0</v>
      </c>
      <c r="I61" s="76">
        <v>150</v>
      </c>
      <c r="J61" s="75"/>
      <c r="K61" s="76"/>
      <c r="L61" s="75">
        <v>0</v>
      </c>
      <c r="M61" s="76">
        <v>150</v>
      </c>
    </row>
    <row r="62" spans="1:13" ht="15.6" customHeight="1" x14ac:dyDescent="0.25">
      <c r="A62" s="129" t="s">
        <v>130</v>
      </c>
      <c r="B62" s="49">
        <v>2</v>
      </c>
      <c r="C62" s="48">
        <v>35</v>
      </c>
      <c r="D62" s="48">
        <v>50</v>
      </c>
      <c r="E62" s="48">
        <v>1</v>
      </c>
      <c r="F62" s="50">
        <v>8200</v>
      </c>
      <c r="G62" s="51" t="s">
        <v>36</v>
      </c>
      <c r="H62" s="75">
        <v>45</v>
      </c>
      <c r="I62" s="76">
        <v>30</v>
      </c>
      <c r="J62" s="75"/>
      <c r="K62" s="76"/>
      <c r="L62" s="75">
        <v>45</v>
      </c>
      <c r="M62" s="76">
        <v>30</v>
      </c>
    </row>
    <row r="63" spans="1:13" ht="15.6" x14ac:dyDescent="0.25">
      <c r="A63" s="129" t="s">
        <v>130</v>
      </c>
      <c r="B63" s="49">
        <v>2</v>
      </c>
      <c r="C63" s="48">
        <v>41</v>
      </c>
      <c r="D63" s="48">
        <v>10</v>
      </c>
      <c r="E63" s="48">
        <v>1</v>
      </c>
      <c r="F63" s="50">
        <v>8200</v>
      </c>
      <c r="G63" s="51" t="s">
        <v>98</v>
      </c>
      <c r="H63" s="75">
        <v>3000</v>
      </c>
      <c r="I63" s="76">
        <v>3000</v>
      </c>
      <c r="J63" s="75"/>
      <c r="K63" s="76"/>
      <c r="L63" s="75">
        <v>3000</v>
      </c>
      <c r="M63" s="76">
        <v>3000</v>
      </c>
    </row>
    <row r="64" spans="1:13" ht="31.2" x14ac:dyDescent="0.25">
      <c r="A64" s="129" t="s">
        <v>130</v>
      </c>
      <c r="B64" s="49">
        <v>2</v>
      </c>
      <c r="C64" s="48">
        <v>41</v>
      </c>
      <c r="D64" s="48">
        <v>40</v>
      </c>
      <c r="E64" s="48">
        <v>1</v>
      </c>
      <c r="F64" s="50">
        <v>8200</v>
      </c>
      <c r="G64" s="51" t="s">
        <v>37</v>
      </c>
      <c r="H64" s="75">
        <v>0</v>
      </c>
      <c r="I64" s="76">
        <v>0</v>
      </c>
      <c r="J64" s="75"/>
      <c r="K64" s="76"/>
      <c r="L64" s="75">
        <v>0</v>
      </c>
      <c r="M64" s="76">
        <v>0</v>
      </c>
    </row>
    <row r="65" spans="1:13" ht="31.2" x14ac:dyDescent="0.25">
      <c r="A65" s="129" t="s">
        <v>130</v>
      </c>
      <c r="B65" s="49">
        <v>2</v>
      </c>
      <c r="C65" s="48">
        <v>41</v>
      </c>
      <c r="D65" s="48">
        <v>40</v>
      </c>
      <c r="E65" s="48">
        <v>2</v>
      </c>
      <c r="F65" s="50">
        <v>8200</v>
      </c>
      <c r="G65" s="51" t="s">
        <v>99</v>
      </c>
      <c r="H65" s="75">
        <v>409</v>
      </c>
      <c r="I65" s="76">
        <v>409</v>
      </c>
      <c r="J65" s="75"/>
      <c r="K65" s="76"/>
      <c r="L65" s="75">
        <v>409</v>
      </c>
      <c r="M65" s="76">
        <v>409</v>
      </c>
    </row>
    <row r="66" spans="1:13" ht="31.2" x14ac:dyDescent="0.25">
      <c r="A66" s="129" t="s">
        <v>130</v>
      </c>
      <c r="B66" s="49">
        <v>2</v>
      </c>
      <c r="C66" s="48">
        <v>43</v>
      </c>
      <c r="D66" s="48">
        <v>11</v>
      </c>
      <c r="E66" s="48">
        <v>1</v>
      </c>
      <c r="F66" s="50">
        <v>8200</v>
      </c>
      <c r="G66" s="51" t="s">
        <v>150</v>
      </c>
      <c r="H66" s="75">
        <v>70</v>
      </c>
      <c r="I66" s="76">
        <v>70</v>
      </c>
      <c r="J66" s="75"/>
      <c r="K66" s="76"/>
      <c r="L66" s="75">
        <v>70</v>
      </c>
      <c r="M66" s="76">
        <v>70</v>
      </c>
    </row>
    <row r="67" spans="1:13" ht="31.8" customHeight="1" x14ac:dyDescent="0.25">
      <c r="A67" s="129" t="s">
        <v>130</v>
      </c>
      <c r="B67" s="49">
        <v>2</v>
      </c>
      <c r="C67" s="48">
        <v>43</v>
      </c>
      <c r="D67" s="48">
        <v>11</v>
      </c>
      <c r="E67" s="48">
        <v>2</v>
      </c>
      <c r="F67" s="50">
        <v>8200</v>
      </c>
      <c r="G67" s="51" t="s">
        <v>38</v>
      </c>
      <c r="H67" s="75">
        <v>0</v>
      </c>
      <c r="I67" s="76">
        <v>0</v>
      </c>
      <c r="J67" s="75"/>
      <c r="K67" s="76"/>
      <c r="L67" s="75">
        <v>0</v>
      </c>
      <c r="M67" s="76">
        <v>0</v>
      </c>
    </row>
    <row r="68" spans="1:13" ht="31.2" customHeight="1" x14ac:dyDescent="0.25">
      <c r="A68" s="129" t="s">
        <v>130</v>
      </c>
      <c r="B68" s="49">
        <v>2</v>
      </c>
      <c r="C68" s="48">
        <v>43</v>
      </c>
      <c r="D68" s="48">
        <v>11</v>
      </c>
      <c r="E68" s="48">
        <v>3</v>
      </c>
      <c r="F68" s="50">
        <v>8200</v>
      </c>
      <c r="G68" s="51" t="s">
        <v>39</v>
      </c>
      <c r="H68" s="75">
        <v>10</v>
      </c>
      <c r="I68" s="76">
        <v>10</v>
      </c>
      <c r="J68" s="75"/>
      <c r="K68" s="76"/>
      <c r="L68" s="75">
        <v>10</v>
      </c>
      <c r="M68" s="76">
        <v>10</v>
      </c>
    </row>
    <row r="69" spans="1:13" ht="31.8" customHeight="1" x14ac:dyDescent="0.25">
      <c r="A69" s="129" t="s">
        <v>130</v>
      </c>
      <c r="B69" s="49">
        <v>2</v>
      </c>
      <c r="C69" s="48">
        <v>43</v>
      </c>
      <c r="D69" s="48">
        <v>11</v>
      </c>
      <c r="E69" s="92" t="s">
        <v>79</v>
      </c>
      <c r="F69" s="50">
        <v>8200</v>
      </c>
      <c r="G69" s="107" t="s">
        <v>84</v>
      </c>
      <c r="H69" s="80">
        <v>160</v>
      </c>
      <c r="I69" s="76">
        <v>160</v>
      </c>
      <c r="J69" s="80"/>
      <c r="K69" s="76"/>
      <c r="L69" s="80">
        <v>160</v>
      </c>
      <c r="M69" s="76">
        <v>160</v>
      </c>
    </row>
    <row r="70" spans="1:13" ht="31.8" customHeight="1" x14ac:dyDescent="0.25">
      <c r="A70" s="129" t="s">
        <v>130</v>
      </c>
      <c r="B70" s="49">
        <v>2</v>
      </c>
      <c r="C70" s="48">
        <v>43</v>
      </c>
      <c r="D70" s="48">
        <v>11</v>
      </c>
      <c r="E70" s="92">
        <v>8</v>
      </c>
      <c r="F70" s="50">
        <v>8200</v>
      </c>
      <c r="G70" s="107" t="s">
        <v>124</v>
      </c>
      <c r="H70" s="80">
        <v>100</v>
      </c>
      <c r="I70" s="76">
        <v>100</v>
      </c>
      <c r="J70" s="80"/>
      <c r="K70" s="76"/>
      <c r="L70" s="80">
        <v>100</v>
      </c>
      <c r="M70" s="76">
        <v>100</v>
      </c>
    </row>
    <row r="71" spans="1:13" ht="47.4" customHeight="1" x14ac:dyDescent="0.25">
      <c r="A71" s="129" t="s">
        <v>130</v>
      </c>
      <c r="B71" s="49">
        <v>2</v>
      </c>
      <c r="C71" s="48">
        <v>45</v>
      </c>
      <c r="D71" s="48">
        <v>24</v>
      </c>
      <c r="E71" s="92">
        <v>1</v>
      </c>
      <c r="F71" s="50">
        <v>8200</v>
      </c>
      <c r="G71" s="108" t="s">
        <v>89</v>
      </c>
      <c r="H71" s="80">
        <v>365</v>
      </c>
      <c r="I71" s="76">
        <v>290</v>
      </c>
      <c r="J71" s="80"/>
      <c r="K71" s="76"/>
      <c r="L71" s="80">
        <v>365</v>
      </c>
      <c r="M71" s="76">
        <v>290</v>
      </c>
    </row>
    <row r="72" spans="1:13" ht="15.6" x14ac:dyDescent="0.25">
      <c r="A72" s="129" t="s">
        <v>130</v>
      </c>
      <c r="B72" s="49">
        <v>2</v>
      </c>
      <c r="C72" s="48">
        <v>45</v>
      </c>
      <c r="D72" s="48">
        <v>26</v>
      </c>
      <c r="E72" s="48">
        <v>2</v>
      </c>
      <c r="F72" s="50">
        <v>8200</v>
      </c>
      <c r="G72" s="93" t="s">
        <v>100</v>
      </c>
      <c r="H72" s="80">
        <v>2572</v>
      </c>
      <c r="I72" s="76">
        <v>2572</v>
      </c>
      <c r="J72" s="80"/>
      <c r="K72" s="76"/>
      <c r="L72" s="80">
        <v>2572</v>
      </c>
      <c r="M72" s="76">
        <v>2572</v>
      </c>
    </row>
    <row r="73" spans="1:13" ht="15.6" x14ac:dyDescent="0.25">
      <c r="A73" s="129" t="s">
        <v>130</v>
      </c>
      <c r="B73" s="49">
        <v>2</v>
      </c>
      <c r="C73" s="48">
        <v>45</v>
      </c>
      <c r="D73" s="48">
        <v>50</v>
      </c>
      <c r="E73" s="48">
        <v>3</v>
      </c>
      <c r="F73" s="50">
        <v>8200</v>
      </c>
      <c r="G73" s="93" t="s">
        <v>101</v>
      </c>
      <c r="H73" s="80">
        <v>0</v>
      </c>
      <c r="I73" s="76">
        <v>0</v>
      </c>
      <c r="J73" s="80"/>
      <c r="K73" s="76"/>
      <c r="L73" s="80">
        <v>0</v>
      </c>
      <c r="M73" s="76">
        <v>0</v>
      </c>
    </row>
    <row r="74" spans="1:13" ht="12" customHeight="1" x14ac:dyDescent="0.25">
      <c r="A74" s="129"/>
      <c r="B74" s="49"/>
      <c r="C74" s="48"/>
      <c r="D74" s="48"/>
      <c r="E74" s="48"/>
      <c r="F74" s="50"/>
      <c r="G74" s="43"/>
      <c r="H74" s="109"/>
      <c r="I74" s="54"/>
      <c r="J74" s="109"/>
      <c r="K74" s="54"/>
      <c r="L74" s="109"/>
      <c r="M74" s="54"/>
    </row>
    <row r="75" spans="1:13" ht="18" customHeight="1" x14ac:dyDescent="0.25">
      <c r="A75" s="129"/>
      <c r="B75" s="49"/>
      <c r="C75" s="124"/>
      <c r="D75" s="124"/>
      <c r="E75" s="124"/>
      <c r="F75" s="50"/>
      <c r="G75" s="45" t="s">
        <v>68</v>
      </c>
      <c r="H75" s="81">
        <f>SUM(H41:H73)</f>
        <v>16376</v>
      </c>
      <c r="I75" s="55">
        <f>SUM(I41:I73)</f>
        <v>16123</v>
      </c>
      <c r="J75" s="81">
        <f t="shared" ref="J75:M75" si="6">SUM(J41:J73)</f>
        <v>0</v>
      </c>
      <c r="K75" s="55">
        <f t="shared" si="6"/>
        <v>0</v>
      </c>
      <c r="L75" s="81">
        <f t="shared" si="6"/>
        <v>16376</v>
      </c>
      <c r="M75" s="55">
        <f t="shared" si="6"/>
        <v>16123</v>
      </c>
    </row>
    <row r="76" spans="1:13" ht="18" customHeight="1" x14ac:dyDescent="0.25">
      <c r="A76" s="129"/>
      <c r="B76" s="49"/>
      <c r="C76" s="48"/>
      <c r="D76" s="48"/>
      <c r="E76" s="48"/>
      <c r="F76" s="50"/>
      <c r="G76" s="45"/>
      <c r="H76" s="66"/>
      <c r="I76" s="54"/>
      <c r="J76" s="66"/>
      <c r="K76" s="54"/>
      <c r="L76" s="66"/>
      <c r="M76" s="54"/>
    </row>
    <row r="77" spans="1:13" ht="15.6" x14ac:dyDescent="0.25">
      <c r="A77" s="129"/>
      <c r="B77" s="49"/>
      <c r="C77" s="48"/>
      <c r="D77" s="48"/>
      <c r="E77" s="48"/>
      <c r="F77" s="50"/>
      <c r="G77" s="46" t="s">
        <v>26</v>
      </c>
      <c r="H77" s="66"/>
      <c r="I77" s="54"/>
      <c r="J77" s="66"/>
      <c r="K77" s="54"/>
      <c r="L77" s="66"/>
      <c r="M77" s="54"/>
    </row>
    <row r="78" spans="1:13" ht="15.6" x14ac:dyDescent="0.25">
      <c r="A78" s="129"/>
      <c r="B78" s="49"/>
      <c r="C78" s="48"/>
      <c r="D78" s="48"/>
      <c r="E78" s="48"/>
      <c r="F78" s="50"/>
      <c r="G78" s="47"/>
      <c r="H78" s="66"/>
      <c r="I78" s="54"/>
      <c r="J78" s="66"/>
      <c r="K78" s="54"/>
      <c r="L78" s="66"/>
      <c r="M78" s="54"/>
    </row>
    <row r="79" spans="1:13" ht="30.6" customHeight="1" x14ac:dyDescent="0.25">
      <c r="A79" s="129" t="s">
        <v>130</v>
      </c>
      <c r="B79" s="72">
        <v>2</v>
      </c>
      <c r="C79" s="73">
        <v>52</v>
      </c>
      <c r="D79" s="73">
        <v>10</v>
      </c>
      <c r="E79" s="73">
        <v>1</v>
      </c>
      <c r="F79" s="74">
        <v>8200</v>
      </c>
      <c r="G79" s="51" t="s">
        <v>40</v>
      </c>
      <c r="H79" s="75">
        <v>7666</v>
      </c>
      <c r="I79" s="76">
        <v>6605</v>
      </c>
      <c r="J79" s="75"/>
      <c r="K79" s="76"/>
      <c r="L79" s="75">
        <v>7666</v>
      </c>
      <c r="M79" s="76">
        <v>6605</v>
      </c>
    </row>
    <row r="80" spans="1:13" ht="30.6" customHeight="1" x14ac:dyDescent="0.25">
      <c r="A80" s="129" t="s">
        <v>130</v>
      </c>
      <c r="B80" s="72">
        <v>2</v>
      </c>
      <c r="C80" s="73">
        <v>52</v>
      </c>
      <c r="D80" s="73">
        <v>10</v>
      </c>
      <c r="E80" s="94" t="s">
        <v>74</v>
      </c>
      <c r="F80" s="74">
        <v>8200</v>
      </c>
      <c r="G80" s="51" t="s">
        <v>125</v>
      </c>
      <c r="H80" s="75">
        <v>100</v>
      </c>
      <c r="I80" s="76">
        <v>100</v>
      </c>
      <c r="J80" s="75"/>
      <c r="K80" s="76"/>
      <c r="L80" s="75">
        <v>100</v>
      </c>
      <c r="M80" s="76">
        <v>100</v>
      </c>
    </row>
    <row r="81" spans="1:13" ht="31.2" customHeight="1" x14ac:dyDescent="0.25">
      <c r="A81" s="129" t="s">
        <v>130</v>
      </c>
      <c r="B81" s="72">
        <v>2</v>
      </c>
      <c r="C81" s="73">
        <v>52</v>
      </c>
      <c r="D81" s="73">
        <v>10</v>
      </c>
      <c r="E81" s="94">
        <v>11</v>
      </c>
      <c r="F81" s="74">
        <v>8200</v>
      </c>
      <c r="G81" s="51" t="s">
        <v>80</v>
      </c>
      <c r="H81" s="75">
        <v>0</v>
      </c>
      <c r="I81" s="76">
        <v>1000</v>
      </c>
      <c r="J81" s="75"/>
      <c r="K81" s="76"/>
      <c r="L81" s="75">
        <v>0</v>
      </c>
      <c r="M81" s="76">
        <v>1000</v>
      </c>
    </row>
    <row r="82" spans="1:13" ht="31.2" x14ac:dyDescent="0.25">
      <c r="A82" s="129" t="s">
        <v>130</v>
      </c>
      <c r="B82" s="72">
        <v>2</v>
      </c>
      <c r="C82" s="73">
        <v>61</v>
      </c>
      <c r="D82" s="73">
        <v>41</v>
      </c>
      <c r="E82" s="73">
        <v>1</v>
      </c>
      <c r="F82" s="74">
        <v>8200</v>
      </c>
      <c r="G82" s="51" t="s">
        <v>41</v>
      </c>
      <c r="H82" s="75">
        <v>1500</v>
      </c>
      <c r="I82" s="76">
        <v>1500</v>
      </c>
      <c r="J82" s="75"/>
      <c r="K82" s="76"/>
      <c r="L82" s="75">
        <v>1500</v>
      </c>
      <c r="M82" s="76">
        <v>1500</v>
      </c>
    </row>
    <row r="83" spans="1:13" ht="31.2" customHeight="1" x14ac:dyDescent="0.25">
      <c r="A83" s="130" t="s">
        <v>130</v>
      </c>
      <c r="B83" s="89">
        <v>2</v>
      </c>
      <c r="C83" s="90">
        <v>63</v>
      </c>
      <c r="D83" s="90">
        <v>11</v>
      </c>
      <c r="E83" s="90">
        <v>1</v>
      </c>
      <c r="F83" s="91">
        <v>8200</v>
      </c>
      <c r="G83" s="88" t="s">
        <v>42</v>
      </c>
      <c r="H83" s="138">
        <v>7666</v>
      </c>
      <c r="I83" s="77">
        <v>7466</v>
      </c>
      <c r="J83" s="138"/>
      <c r="K83" s="77"/>
      <c r="L83" s="138">
        <v>7666</v>
      </c>
      <c r="M83" s="77">
        <v>7466</v>
      </c>
    </row>
    <row r="84" spans="1:13" ht="46.8" x14ac:dyDescent="0.25">
      <c r="A84" s="129" t="s">
        <v>130</v>
      </c>
      <c r="B84" s="72">
        <v>2</v>
      </c>
      <c r="C84" s="73">
        <v>63</v>
      </c>
      <c r="D84" s="73">
        <v>11</v>
      </c>
      <c r="E84" s="73">
        <v>2</v>
      </c>
      <c r="F84" s="74">
        <v>8200</v>
      </c>
      <c r="G84" s="51" t="s">
        <v>43</v>
      </c>
      <c r="H84" s="75">
        <v>7000</v>
      </c>
      <c r="I84" s="76">
        <v>4600</v>
      </c>
      <c r="J84" s="75"/>
      <c r="K84" s="76"/>
      <c r="L84" s="75">
        <v>7000</v>
      </c>
      <c r="M84" s="76">
        <v>4600</v>
      </c>
    </row>
    <row r="85" spans="1:13" ht="15.6" x14ac:dyDescent="0.25">
      <c r="A85" s="129" t="s">
        <v>130</v>
      </c>
      <c r="B85" s="72">
        <v>2</v>
      </c>
      <c r="C85" s="123">
        <v>63</v>
      </c>
      <c r="D85" s="123">
        <v>11</v>
      </c>
      <c r="E85" s="123">
        <v>3</v>
      </c>
      <c r="F85" s="74">
        <v>8200</v>
      </c>
      <c r="G85" s="51" t="s">
        <v>44</v>
      </c>
      <c r="H85" s="75">
        <v>0</v>
      </c>
      <c r="I85" s="76">
        <v>0</v>
      </c>
      <c r="J85" s="75"/>
      <c r="K85" s="76"/>
      <c r="L85" s="75">
        <v>0</v>
      </c>
      <c r="M85" s="76">
        <v>0</v>
      </c>
    </row>
    <row r="86" spans="1:13" ht="31.2" x14ac:dyDescent="0.25">
      <c r="A86" s="129" t="s">
        <v>130</v>
      </c>
      <c r="B86" s="72">
        <v>2</v>
      </c>
      <c r="C86" s="73">
        <v>63</v>
      </c>
      <c r="D86" s="73">
        <v>11</v>
      </c>
      <c r="E86" s="94" t="s">
        <v>77</v>
      </c>
      <c r="F86" s="74">
        <v>8200</v>
      </c>
      <c r="G86" s="51" t="s">
        <v>126</v>
      </c>
      <c r="H86" s="75">
        <v>100</v>
      </c>
      <c r="I86" s="76">
        <v>100</v>
      </c>
      <c r="J86" s="75"/>
      <c r="K86" s="76"/>
      <c r="L86" s="75">
        <v>100</v>
      </c>
      <c r="M86" s="76">
        <v>100</v>
      </c>
    </row>
    <row r="87" spans="1:13" ht="31.2" x14ac:dyDescent="0.25">
      <c r="A87" s="129" t="s">
        <v>130</v>
      </c>
      <c r="B87" s="72">
        <v>2</v>
      </c>
      <c r="C87" s="73">
        <v>6</v>
      </c>
      <c r="D87" s="73">
        <v>11</v>
      </c>
      <c r="E87" s="94">
        <v>8</v>
      </c>
      <c r="F87" s="74">
        <v>8200</v>
      </c>
      <c r="G87" s="51" t="s">
        <v>127</v>
      </c>
      <c r="H87" s="75">
        <v>0</v>
      </c>
      <c r="I87" s="76">
        <v>1000</v>
      </c>
      <c r="J87" s="75"/>
      <c r="K87" s="76"/>
      <c r="L87" s="75">
        <v>0</v>
      </c>
      <c r="M87" s="76">
        <v>1000</v>
      </c>
    </row>
    <row r="88" spans="1:13" ht="30.6" customHeight="1" x14ac:dyDescent="0.25">
      <c r="A88" s="129" t="s">
        <v>130</v>
      </c>
      <c r="B88" s="72">
        <v>2</v>
      </c>
      <c r="C88" s="73">
        <v>63</v>
      </c>
      <c r="D88" s="73">
        <v>21</v>
      </c>
      <c r="E88" s="83">
        <v>6</v>
      </c>
      <c r="F88" s="74">
        <v>8200</v>
      </c>
      <c r="G88" s="51" t="s">
        <v>102</v>
      </c>
      <c r="H88" s="75">
        <v>0</v>
      </c>
      <c r="I88" s="76">
        <v>223</v>
      </c>
      <c r="J88" s="75"/>
      <c r="K88" s="76"/>
      <c r="L88" s="75">
        <v>0</v>
      </c>
      <c r="M88" s="76">
        <v>223</v>
      </c>
    </row>
    <row r="89" spans="1:13" ht="31.5" customHeight="1" x14ac:dyDescent="0.25">
      <c r="A89" s="129" t="s">
        <v>130</v>
      </c>
      <c r="B89" s="72">
        <v>2</v>
      </c>
      <c r="C89" s="122">
        <v>65</v>
      </c>
      <c r="D89" s="73">
        <v>24</v>
      </c>
      <c r="E89" s="73">
        <v>1</v>
      </c>
      <c r="F89" s="74">
        <v>8200</v>
      </c>
      <c r="G89" s="51" t="s">
        <v>128</v>
      </c>
      <c r="H89" s="75">
        <v>0</v>
      </c>
      <c r="I89" s="76">
        <v>361</v>
      </c>
      <c r="J89" s="75"/>
      <c r="K89" s="76"/>
      <c r="L89" s="75">
        <v>0</v>
      </c>
      <c r="M89" s="76">
        <v>361</v>
      </c>
    </row>
    <row r="90" spans="1:13" ht="15.6" x14ac:dyDescent="0.25">
      <c r="A90" s="129" t="s">
        <v>130</v>
      </c>
      <c r="B90" s="72">
        <v>2</v>
      </c>
      <c r="C90" s="73">
        <v>71</v>
      </c>
      <c r="D90" s="73">
        <v>11</v>
      </c>
      <c r="E90" s="73">
        <v>1</v>
      </c>
      <c r="F90" s="74">
        <v>8200</v>
      </c>
      <c r="G90" s="51" t="s">
        <v>45</v>
      </c>
      <c r="H90" s="75">
        <v>0</v>
      </c>
      <c r="I90" s="76">
        <v>0</v>
      </c>
      <c r="J90" s="75"/>
      <c r="K90" s="76"/>
      <c r="L90" s="75">
        <v>0</v>
      </c>
      <c r="M90" s="76">
        <v>0</v>
      </c>
    </row>
    <row r="91" spans="1:13" ht="46.8" x14ac:dyDescent="0.25">
      <c r="A91" s="129" t="s">
        <v>130</v>
      </c>
      <c r="B91" s="72">
        <v>2</v>
      </c>
      <c r="C91" s="73">
        <v>72</v>
      </c>
      <c r="D91" s="73">
        <v>0</v>
      </c>
      <c r="E91" s="73">
        <v>1</v>
      </c>
      <c r="F91" s="74">
        <v>8200</v>
      </c>
      <c r="G91" s="51" t="s">
        <v>46</v>
      </c>
      <c r="H91" s="75">
        <v>4979</v>
      </c>
      <c r="I91" s="76">
        <v>5836</v>
      </c>
      <c r="J91" s="75"/>
      <c r="K91" s="76"/>
      <c r="L91" s="75">
        <v>4979</v>
      </c>
      <c r="M91" s="76">
        <v>5836</v>
      </c>
    </row>
    <row r="92" spans="1:13" ht="30.6" customHeight="1" x14ac:dyDescent="0.25">
      <c r="A92" s="129" t="s">
        <v>130</v>
      </c>
      <c r="B92" s="72">
        <v>2</v>
      </c>
      <c r="C92" s="73">
        <v>72</v>
      </c>
      <c r="D92" s="73">
        <v>0</v>
      </c>
      <c r="E92" s="73">
        <v>2</v>
      </c>
      <c r="F92" s="74">
        <v>8200</v>
      </c>
      <c r="G92" s="51" t="s">
        <v>47</v>
      </c>
      <c r="H92" s="75">
        <v>760</v>
      </c>
      <c r="I92" s="76">
        <v>760</v>
      </c>
      <c r="J92" s="75"/>
      <c r="K92" s="76"/>
      <c r="L92" s="75">
        <v>760</v>
      </c>
      <c r="M92" s="76">
        <v>760</v>
      </c>
    </row>
    <row r="93" spans="1:13" ht="16.2" customHeight="1" x14ac:dyDescent="0.25">
      <c r="A93" s="129" t="s">
        <v>130</v>
      </c>
      <c r="B93" s="72">
        <v>2</v>
      </c>
      <c r="C93" s="73">
        <v>74</v>
      </c>
      <c r="D93" s="73">
        <v>22</v>
      </c>
      <c r="E93" s="73">
        <v>11</v>
      </c>
      <c r="F93" s="74">
        <v>8200</v>
      </c>
      <c r="G93" s="87" t="s">
        <v>103</v>
      </c>
      <c r="H93" s="75">
        <v>180</v>
      </c>
      <c r="I93" s="76">
        <v>180</v>
      </c>
      <c r="J93" s="75"/>
      <c r="K93" s="76"/>
      <c r="L93" s="75">
        <v>180</v>
      </c>
      <c r="M93" s="76">
        <v>180</v>
      </c>
    </row>
    <row r="94" spans="1:13" ht="15.6" x14ac:dyDescent="0.25">
      <c r="A94" s="129" t="s">
        <v>130</v>
      </c>
      <c r="B94" s="72">
        <v>2</v>
      </c>
      <c r="C94" s="73">
        <v>74</v>
      </c>
      <c r="D94" s="73">
        <v>30</v>
      </c>
      <c r="E94" s="73">
        <v>12</v>
      </c>
      <c r="F94" s="74">
        <v>8200</v>
      </c>
      <c r="G94" s="51" t="s">
        <v>104</v>
      </c>
      <c r="H94" s="75">
        <v>0</v>
      </c>
      <c r="I94" s="76">
        <v>0</v>
      </c>
      <c r="J94" s="75"/>
      <c r="K94" s="76"/>
      <c r="L94" s="75">
        <v>0</v>
      </c>
      <c r="M94" s="76">
        <v>0</v>
      </c>
    </row>
    <row r="95" spans="1:13" ht="15.6" x14ac:dyDescent="0.25">
      <c r="A95" s="129" t="s">
        <v>130</v>
      </c>
      <c r="B95" s="72">
        <v>2</v>
      </c>
      <c r="C95" s="73">
        <v>81</v>
      </c>
      <c r="D95" s="73">
        <v>42</v>
      </c>
      <c r="E95" s="73">
        <v>1</v>
      </c>
      <c r="F95" s="74">
        <v>8200</v>
      </c>
      <c r="G95" s="51" t="s">
        <v>48</v>
      </c>
      <c r="H95" s="75">
        <v>0</v>
      </c>
      <c r="I95" s="76">
        <v>0</v>
      </c>
      <c r="J95" s="75"/>
      <c r="K95" s="76"/>
      <c r="L95" s="75">
        <v>0</v>
      </c>
      <c r="M95" s="76">
        <v>0</v>
      </c>
    </row>
    <row r="96" spans="1:13" ht="31.2" x14ac:dyDescent="0.25">
      <c r="A96" s="129" t="s">
        <v>130</v>
      </c>
      <c r="B96" s="72">
        <v>2</v>
      </c>
      <c r="C96" s="73">
        <v>85</v>
      </c>
      <c r="D96" s="73">
        <v>34</v>
      </c>
      <c r="E96" s="73">
        <v>1</v>
      </c>
      <c r="F96" s="74">
        <v>8200</v>
      </c>
      <c r="G96" s="51" t="s">
        <v>49</v>
      </c>
      <c r="H96" s="75">
        <v>0</v>
      </c>
      <c r="I96" s="76">
        <v>0</v>
      </c>
      <c r="J96" s="75"/>
      <c r="K96" s="76"/>
      <c r="L96" s="75">
        <v>0</v>
      </c>
      <c r="M96" s="76">
        <v>0</v>
      </c>
    </row>
    <row r="97" spans="1:13" ht="11.4" customHeight="1" x14ac:dyDescent="0.25">
      <c r="A97" s="129"/>
      <c r="B97" s="49"/>
      <c r="C97" s="48"/>
      <c r="D97" s="48"/>
      <c r="E97" s="48"/>
      <c r="F97" s="50"/>
      <c r="G97" s="44"/>
      <c r="H97" s="66"/>
      <c r="I97" s="54"/>
      <c r="J97" s="66"/>
      <c r="K97" s="54"/>
      <c r="L97" s="66"/>
      <c r="M97" s="54"/>
    </row>
    <row r="98" spans="1:13" ht="18" customHeight="1" x14ac:dyDescent="0.25">
      <c r="A98" s="129"/>
      <c r="B98" s="49"/>
      <c r="C98" s="48"/>
      <c r="D98" s="48"/>
      <c r="E98" s="48"/>
      <c r="F98" s="50"/>
      <c r="G98" s="34" t="s">
        <v>69</v>
      </c>
      <c r="H98" s="114">
        <f>SUM(H79:H96)</f>
        <v>29951</v>
      </c>
      <c r="I98" s="55">
        <f>SUM(I79:I96)</f>
        <v>29731</v>
      </c>
      <c r="J98" s="114">
        <f t="shared" ref="J98:M98" si="7">SUM(J79:J96)</f>
        <v>0</v>
      </c>
      <c r="K98" s="55">
        <f t="shared" si="7"/>
        <v>0</v>
      </c>
      <c r="L98" s="114">
        <f t="shared" si="7"/>
        <v>29951</v>
      </c>
      <c r="M98" s="55">
        <f t="shared" si="7"/>
        <v>29731</v>
      </c>
    </row>
    <row r="99" spans="1:13" ht="15.6" x14ac:dyDescent="0.25">
      <c r="A99" s="129"/>
      <c r="B99" s="49"/>
      <c r="C99" s="124"/>
      <c r="D99" s="124"/>
      <c r="E99" s="124"/>
      <c r="F99" s="50"/>
      <c r="G99" s="136" t="s">
        <v>73</v>
      </c>
      <c r="H99" s="106">
        <f>SUM(H75+H98)</f>
        <v>46327</v>
      </c>
      <c r="I99" s="56">
        <f>SUM(I98+I75)</f>
        <v>45854</v>
      </c>
      <c r="J99" s="106">
        <f t="shared" ref="J99" si="8">SUM(J75+J98)</f>
        <v>0</v>
      </c>
      <c r="K99" s="56">
        <f t="shared" ref="K99" si="9">SUM(K98+K75)</f>
        <v>0</v>
      </c>
      <c r="L99" s="106">
        <f t="shared" ref="L99" si="10">SUM(L75+L98)</f>
        <v>46327</v>
      </c>
      <c r="M99" s="56">
        <f t="shared" ref="M99" si="11">SUM(M98+M75)</f>
        <v>45854</v>
      </c>
    </row>
    <row r="100" spans="1:13" ht="15.6" x14ac:dyDescent="0.25">
      <c r="A100" s="129"/>
      <c r="B100" s="49"/>
      <c r="C100" s="48"/>
      <c r="D100" s="48"/>
      <c r="E100" s="48"/>
      <c r="F100" s="50"/>
      <c r="G100" s="35"/>
      <c r="H100" s="115"/>
      <c r="I100" s="58"/>
      <c r="J100" s="115"/>
      <c r="K100" s="58"/>
      <c r="L100" s="115"/>
      <c r="M100" s="58"/>
    </row>
    <row r="101" spans="1:13" ht="15.6" x14ac:dyDescent="0.25">
      <c r="A101" s="129"/>
      <c r="B101" s="49"/>
      <c r="C101" s="48"/>
      <c r="D101" s="48"/>
      <c r="E101" s="48"/>
      <c r="F101" s="50"/>
      <c r="G101" s="30" t="s">
        <v>106</v>
      </c>
      <c r="H101" s="115"/>
      <c r="I101" s="58"/>
      <c r="J101" s="115"/>
      <c r="K101" s="58"/>
      <c r="L101" s="115"/>
      <c r="M101" s="58"/>
    </row>
    <row r="102" spans="1:13" ht="15.6" x14ac:dyDescent="0.25">
      <c r="A102" s="129"/>
      <c r="B102" s="49"/>
      <c r="C102" s="48"/>
      <c r="D102" s="48"/>
      <c r="E102" s="48"/>
      <c r="F102" s="50"/>
      <c r="G102" s="30" t="s">
        <v>107</v>
      </c>
      <c r="H102" s="115"/>
      <c r="I102" s="58"/>
      <c r="J102" s="115"/>
      <c r="K102" s="58"/>
      <c r="L102" s="115"/>
      <c r="M102" s="58"/>
    </row>
    <row r="103" spans="1:13" ht="15.6" x14ac:dyDescent="0.25">
      <c r="A103" s="129"/>
      <c r="B103" s="49"/>
      <c r="C103" s="48"/>
      <c r="D103" s="48"/>
      <c r="E103" s="48"/>
      <c r="F103" s="50"/>
      <c r="G103" s="35"/>
      <c r="H103" s="115"/>
      <c r="I103" s="58"/>
      <c r="J103" s="115"/>
      <c r="K103" s="58"/>
      <c r="L103" s="115"/>
      <c r="M103" s="58"/>
    </row>
    <row r="104" spans="1:13" ht="15.6" x14ac:dyDescent="0.25">
      <c r="A104" s="129"/>
      <c r="B104" s="49"/>
      <c r="C104" s="48"/>
      <c r="D104" s="48"/>
      <c r="E104" s="48"/>
      <c r="F104" s="50"/>
      <c r="G104" s="32" t="s">
        <v>18</v>
      </c>
      <c r="H104" s="115"/>
      <c r="I104" s="58"/>
      <c r="J104" s="115"/>
      <c r="K104" s="58"/>
      <c r="L104" s="115"/>
      <c r="M104" s="58"/>
    </row>
    <row r="105" spans="1:13" ht="15.6" x14ac:dyDescent="0.25">
      <c r="A105" s="129"/>
      <c r="B105" s="49"/>
      <c r="C105" s="48"/>
      <c r="D105" s="48"/>
      <c r="E105" s="48"/>
      <c r="F105" s="50"/>
      <c r="G105" s="35"/>
      <c r="H105" s="115"/>
      <c r="I105" s="58"/>
      <c r="J105" s="115"/>
      <c r="K105" s="58"/>
      <c r="L105" s="115"/>
      <c r="M105" s="58"/>
    </row>
    <row r="106" spans="1:13" ht="31.2" x14ac:dyDescent="0.25">
      <c r="A106" s="129" t="s">
        <v>130</v>
      </c>
      <c r="B106" s="49">
        <v>99</v>
      </c>
      <c r="C106" s="48">
        <v>12</v>
      </c>
      <c r="D106" s="48">
        <v>11</v>
      </c>
      <c r="E106" s="48">
        <v>24</v>
      </c>
      <c r="F106" s="50">
        <v>8200</v>
      </c>
      <c r="G106" s="148" t="s">
        <v>140</v>
      </c>
      <c r="H106" s="105">
        <v>995</v>
      </c>
      <c r="I106" s="54">
        <v>995</v>
      </c>
      <c r="J106" s="105"/>
      <c r="K106" s="54"/>
      <c r="L106" s="105">
        <v>995</v>
      </c>
      <c r="M106" s="54">
        <v>995</v>
      </c>
    </row>
    <row r="107" spans="1:13" ht="11.4" customHeight="1" x14ac:dyDescent="0.3">
      <c r="A107" s="129"/>
      <c r="B107" s="49"/>
      <c r="C107" s="48"/>
      <c r="D107" s="48"/>
      <c r="E107" s="48"/>
      <c r="F107" s="50"/>
      <c r="G107" s="137"/>
      <c r="H107" s="105"/>
      <c r="I107" s="54"/>
      <c r="J107" s="105"/>
      <c r="K107" s="54"/>
      <c r="L107" s="105"/>
      <c r="M107" s="54"/>
    </row>
    <row r="108" spans="1:13" ht="15.6" x14ac:dyDescent="0.25">
      <c r="A108" s="129"/>
      <c r="B108" s="49"/>
      <c r="C108" s="48"/>
      <c r="D108" s="48"/>
      <c r="E108" s="48"/>
      <c r="F108" s="50"/>
      <c r="G108" s="110" t="s">
        <v>68</v>
      </c>
      <c r="H108" s="106">
        <f t="shared" ref="H108:I108" si="12">SUM(H106:H106)</f>
        <v>995</v>
      </c>
      <c r="I108" s="56">
        <f t="shared" si="12"/>
        <v>995</v>
      </c>
      <c r="J108" s="106">
        <f t="shared" ref="J108:M108" si="13">SUM(J106:J106)</f>
        <v>0</v>
      </c>
      <c r="K108" s="56">
        <f t="shared" si="13"/>
        <v>0</v>
      </c>
      <c r="L108" s="106">
        <f t="shared" si="13"/>
        <v>995</v>
      </c>
      <c r="M108" s="56">
        <f t="shared" si="13"/>
        <v>995</v>
      </c>
    </row>
    <row r="109" spans="1:13" ht="15.6" x14ac:dyDescent="0.25">
      <c r="A109" s="129"/>
      <c r="B109" s="49"/>
      <c r="C109" s="48"/>
      <c r="D109" s="48"/>
      <c r="E109" s="48"/>
      <c r="F109" s="50"/>
      <c r="G109" s="35"/>
      <c r="H109" s="115"/>
      <c r="I109" s="58"/>
      <c r="J109" s="115"/>
      <c r="K109" s="58"/>
      <c r="L109" s="115"/>
      <c r="M109" s="58"/>
    </row>
    <row r="110" spans="1:13" ht="15.6" x14ac:dyDescent="0.25">
      <c r="A110" s="129"/>
      <c r="B110" s="49"/>
      <c r="C110" s="48"/>
      <c r="D110" s="48"/>
      <c r="E110" s="48"/>
      <c r="F110" s="50"/>
      <c r="G110" s="111" t="s">
        <v>26</v>
      </c>
      <c r="H110" s="115"/>
      <c r="I110" s="58"/>
      <c r="J110" s="115"/>
      <c r="K110" s="58"/>
      <c r="L110" s="115"/>
      <c r="M110" s="58"/>
    </row>
    <row r="111" spans="1:13" ht="15.6" x14ac:dyDescent="0.25">
      <c r="A111" s="129"/>
      <c r="B111" s="49"/>
      <c r="C111" s="48"/>
      <c r="D111" s="48"/>
      <c r="E111" s="48"/>
      <c r="F111" s="50"/>
      <c r="G111" s="35"/>
      <c r="H111" s="115"/>
      <c r="I111" s="58"/>
      <c r="J111" s="115"/>
      <c r="K111" s="58"/>
      <c r="L111" s="115"/>
      <c r="M111" s="58"/>
    </row>
    <row r="112" spans="1:13" ht="31.2" x14ac:dyDescent="0.25">
      <c r="A112" s="129" t="s">
        <v>130</v>
      </c>
      <c r="B112" s="49">
        <v>99</v>
      </c>
      <c r="C112" s="48">
        <v>52</v>
      </c>
      <c r="D112" s="48">
        <v>10</v>
      </c>
      <c r="E112" s="48">
        <v>3</v>
      </c>
      <c r="F112" s="50">
        <v>8200</v>
      </c>
      <c r="G112" s="112" t="s">
        <v>116</v>
      </c>
      <c r="H112" s="105">
        <v>0</v>
      </c>
      <c r="I112" s="54">
        <v>700</v>
      </c>
      <c r="J112" s="105"/>
      <c r="K112" s="54"/>
      <c r="L112" s="105">
        <v>0</v>
      </c>
      <c r="M112" s="54">
        <v>700</v>
      </c>
    </row>
    <row r="113" spans="1:13" ht="31.2" x14ac:dyDescent="0.25">
      <c r="A113" s="129" t="s">
        <v>130</v>
      </c>
      <c r="B113" s="49">
        <v>99</v>
      </c>
      <c r="C113" s="48">
        <v>63</v>
      </c>
      <c r="D113" s="48">
        <v>21</v>
      </c>
      <c r="E113" s="48">
        <v>7</v>
      </c>
      <c r="F113" s="50">
        <v>8200</v>
      </c>
      <c r="G113" s="112" t="s">
        <v>117</v>
      </c>
      <c r="H113" s="105">
        <v>0</v>
      </c>
      <c r="I113" s="54">
        <v>2100</v>
      </c>
      <c r="J113" s="105"/>
      <c r="K113" s="54"/>
      <c r="L113" s="105">
        <v>0</v>
      </c>
      <c r="M113" s="54">
        <v>2100</v>
      </c>
    </row>
    <row r="114" spans="1:13" ht="31.2" x14ac:dyDescent="0.3">
      <c r="A114" s="129" t="s">
        <v>130</v>
      </c>
      <c r="B114" s="49">
        <v>99</v>
      </c>
      <c r="C114" s="48">
        <v>72</v>
      </c>
      <c r="D114" s="48">
        <v>0</v>
      </c>
      <c r="E114" s="48">
        <v>4</v>
      </c>
      <c r="F114" s="50">
        <v>8200</v>
      </c>
      <c r="G114" s="95" t="s">
        <v>118</v>
      </c>
      <c r="H114" s="105">
        <v>0</v>
      </c>
      <c r="I114" s="54">
        <v>1350</v>
      </c>
      <c r="J114" s="105"/>
      <c r="K114" s="54"/>
      <c r="L114" s="105">
        <v>0</v>
      </c>
      <c r="M114" s="54">
        <v>1350</v>
      </c>
    </row>
    <row r="115" spans="1:13" ht="30.6" customHeight="1" x14ac:dyDescent="0.25">
      <c r="A115" s="129" t="s">
        <v>130</v>
      </c>
      <c r="B115" s="49">
        <v>99</v>
      </c>
      <c r="C115" s="48">
        <v>72</v>
      </c>
      <c r="D115" s="48">
        <v>0</v>
      </c>
      <c r="E115" s="48">
        <v>5</v>
      </c>
      <c r="F115" s="50">
        <v>8200</v>
      </c>
      <c r="G115" s="112" t="s">
        <v>129</v>
      </c>
      <c r="H115" s="105">
        <v>0</v>
      </c>
      <c r="I115" s="54">
        <v>0</v>
      </c>
      <c r="J115" s="105"/>
      <c r="K115" s="54"/>
      <c r="L115" s="105">
        <v>0</v>
      </c>
      <c r="M115" s="54">
        <v>0</v>
      </c>
    </row>
    <row r="116" spans="1:13" ht="12" customHeight="1" x14ac:dyDescent="0.3">
      <c r="A116" s="129"/>
      <c r="B116" s="49"/>
      <c r="C116" s="48"/>
      <c r="D116" s="48"/>
      <c r="E116" s="48"/>
      <c r="F116" s="50"/>
      <c r="G116" s="95"/>
      <c r="H116" s="115"/>
      <c r="I116" s="58"/>
      <c r="J116" s="115"/>
      <c r="K116" s="58"/>
      <c r="L116" s="115"/>
      <c r="M116" s="58"/>
    </row>
    <row r="117" spans="1:13" ht="15.6" x14ac:dyDescent="0.25">
      <c r="A117" s="129"/>
      <c r="B117" s="49"/>
      <c r="C117" s="48"/>
      <c r="D117" s="48"/>
      <c r="E117" s="48"/>
      <c r="F117" s="50"/>
      <c r="G117" s="34" t="s">
        <v>69</v>
      </c>
      <c r="H117" s="106">
        <f>SUM(H112:H115)</f>
        <v>0</v>
      </c>
      <c r="I117" s="56">
        <f>SUM(I112:I115)</f>
        <v>4150</v>
      </c>
      <c r="J117" s="106">
        <f t="shared" ref="J117:M117" si="14">SUM(J112:J115)</f>
        <v>0</v>
      </c>
      <c r="K117" s="56">
        <f t="shared" si="14"/>
        <v>0</v>
      </c>
      <c r="L117" s="106">
        <f t="shared" si="14"/>
        <v>0</v>
      </c>
      <c r="M117" s="56">
        <f t="shared" si="14"/>
        <v>4150</v>
      </c>
    </row>
    <row r="118" spans="1:13" ht="15.6" x14ac:dyDescent="0.25">
      <c r="A118" s="129"/>
      <c r="B118" s="49"/>
      <c r="C118" s="48"/>
      <c r="D118" s="48"/>
      <c r="E118" s="48"/>
      <c r="F118" s="50"/>
      <c r="G118" s="35" t="s">
        <v>108</v>
      </c>
      <c r="H118" s="106">
        <f>SUM(H117+H108)</f>
        <v>995</v>
      </c>
      <c r="I118" s="56">
        <f>SUM(I108+I117)</f>
        <v>5145</v>
      </c>
      <c r="J118" s="106">
        <f t="shared" ref="J118" si="15">SUM(J117+J108)</f>
        <v>0</v>
      </c>
      <c r="K118" s="56">
        <f t="shared" ref="K118" si="16">SUM(K108+K117)</f>
        <v>0</v>
      </c>
      <c r="L118" s="106">
        <f t="shared" ref="L118" si="17">SUM(L117+L108)</f>
        <v>995</v>
      </c>
      <c r="M118" s="56">
        <f t="shared" ref="M118" si="18">SUM(M108+M117)</f>
        <v>5145</v>
      </c>
    </row>
    <row r="119" spans="1:13" ht="15.6" x14ac:dyDescent="0.25">
      <c r="A119" s="129"/>
      <c r="B119" s="49"/>
      <c r="C119" s="48"/>
      <c r="D119" s="48"/>
      <c r="E119" s="48"/>
      <c r="F119" s="50"/>
      <c r="G119" s="35"/>
      <c r="H119" s="115"/>
      <c r="I119" s="58"/>
      <c r="J119" s="115"/>
      <c r="K119" s="58"/>
      <c r="L119" s="115"/>
      <c r="M119" s="58"/>
    </row>
    <row r="120" spans="1:13" ht="15.6" x14ac:dyDescent="0.25">
      <c r="A120" s="134"/>
      <c r="B120" s="20"/>
      <c r="C120" s="18"/>
      <c r="D120" s="18"/>
      <c r="E120" s="18"/>
      <c r="F120" s="42"/>
      <c r="G120" s="113" t="s">
        <v>14</v>
      </c>
      <c r="H120" s="116">
        <f>SUM(H34+H99+H118)</f>
        <v>51734</v>
      </c>
      <c r="I120" s="57">
        <f>SUM(I99+I34+I118)</f>
        <v>55046</v>
      </c>
      <c r="J120" s="116">
        <f t="shared" ref="J120:M120" si="19">SUM(J34+J99+J118)</f>
        <v>0</v>
      </c>
      <c r="K120" s="57">
        <f t="shared" ref="K120:M120" si="20">SUM(K99+K34+K118)</f>
        <v>0</v>
      </c>
      <c r="L120" s="116">
        <f t="shared" ref="L120:M120" si="21">SUM(L34+L99+L118)</f>
        <v>51734</v>
      </c>
      <c r="M120" s="57">
        <f t="shared" ref="M120" si="22">SUM(M99+M34+M118)</f>
        <v>55046</v>
      </c>
    </row>
    <row r="121" spans="1:13" ht="15.6" x14ac:dyDescent="0.25">
      <c r="A121" s="129"/>
      <c r="B121" s="49"/>
      <c r="C121" s="48"/>
      <c r="D121" s="48"/>
      <c r="E121" s="48"/>
      <c r="F121" s="50"/>
      <c r="G121" s="21" t="s">
        <v>15</v>
      </c>
      <c r="H121" s="115">
        <f>SUM(H26+H75+H108)</f>
        <v>20844</v>
      </c>
      <c r="I121" s="58">
        <f>SUM(I75+I26+I108)</f>
        <v>19971</v>
      </c>
      <c r="J121" s="115">
        <f t="shared" ref="J121:M121" si="23">SUM(J26+J75+J108)</f>
        <v>0</v>
      </c>
      <c r="K121" s="58">
        <f t="shared" ref="K121:M121" si="24">SUM(K75+K26+K108)</f>
        <v>0</v>
      </c>
      <c r="L121" s="115">
        <f t="shared" ref="L121:M121" si="25">SUM(L26+L75+L108)</f>
        <v>20844</v>
      </c>
      <c r="M121" s="58">
        <f t="shared" ref="M121" si="26">SUM(M75+M26+M108)</f>
        <v>19971</v>
      </c>
    </row>
    <row r="122" spans="1:13" ht="16.2" thickBot="1" x14ac:dyDescent="0.3">
      <c r="A122" s="135"/>
      <c r="B122" s="96"/>
      <c r="C122" s="97"/>
      <c r="D122" s="97"/>
      <c r="E122" s="97"/>
      <c r="F122" s="98"/>
      <c r="G122" s="99" t="s">
        <v>16</v>
      </c>
      <c r="H122" s="117">
        <f>SUM(H33+H98+H117)</f>
        <v>30890</v>
      </c>
      <c r="I122" s="100">
        <f>SUM(I98+I33+I117)</f>
        <v>35075</v>
      </c>
      <c r="J122" s="117">
        <f t="shared" ref="J122:M122" si="27">SUM(J33+J98+J117)</f>
        <v>0</v>
      </c>
      <c r="K122" s="100">
        <f t="shared" ref="K122:M122" si="28">SUM(K98+K33+K117)</f>
        <v>0</v>
      </c>
      <c r="L122" s="117">
        <f t="shared" ref="L122:M122" si="29">SUM(L33+L98+L117)</f>
        <v>30890</v>
      </c>
      <c r="M122" s="100">
        <f t="shared" ref="M122" si="30">SUM(M98+M33+M117)</f>
        <v>35075</v>
      </c>
    </row>
  </sheetData>
  <mergeCells count="17">
    <mergeCell ref="J4:K4"/>
    <mergeCell ref="L4:M4"/>
    <mergeCell ref="J5:J7"/>
    <mergeCell ref="K5:K7"/>
    <mergeCell ref="L5:L7"/>
    <mergeCell ref="M5:M7"/>
    <mergeCell ref="H5:H7"/>
    <mergeCell ref="I5:I7"/>
    <mergeCell ref="G4:G7"/>
    <mergeCell ref="A4:A7"/>
    <mergeCell ref="B4:B7"/>
    <mergeCell ref="F4:F7"/>
    <mergeCell ref="C4:E5"/>
    <mergeCell ref="H4:I4"/>
    <mergeCell ref="A1:M1"/>
    <mergeCell ref="A2:M2"/>
    <mergeCell ref="A3:M3"/>
  </mergeCells>
  <phoneticPr fontId="20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70" pageOrder="overThenDown" orientation="portrait" cellComments="atEnd" r:id="rId1"/>
  <rowBreaks count="2" manualBreakCount="2">
    <brk id="53" max="12" man="1"/>
    <brk id="83" max="12" man="1"/>
  </rowBreaks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Recettes</vt:lpstr>
      <vt:lpstr>Dépenses</vt:lpstr>
      <vt:lpstr>Dépenses!Impression_des_titres</vt:lpstr>
      <vt:lpstr>Recettes!Impression_des_titres</vt:lpstr>
      <vt:lpstr>Dépenses!Zone_d_impression</vt:lpstr>
      <vt:lpstr>Recettes!Zone_d_impression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Laloy</dc:creator>
  <cp:lastModifiedBy>CHARUE Dominique</cp:lastModifiedBy>
  <cp:lastPrinted>2024-11-12T11:33:18Z</cp:lastPrinted>
  <dcterms:created xsi:type="dcterms:W3CDTF">2015-04-21T11:37:46Z</dcterms:created>
  <dcterms:modified xsi:type="dcterms:W3CDTF">2024-11-13T11:28:03Z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2021-10-21T08:27:41Z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3c4886e1-af59-46f8-9739-fe84497cdd0f</vt:lpwstr>
  </property>
  <property fmtid="{D5CDD505-2E9C-101B-9397-08002B2CF9AE}" pid="8" name="MSIP_Label_e72a09c5-6e26-4737-a926-47ef1ab198ae_ContentBits">
    <vt:lpwstr>8</vt:lpwstr>
  </property>
</Properties>
</file>